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G:\Tiimin Drivet\Vaana\Accepted service providers\Ylä-Savon SOTE\Hinnastot\"/>
    </mc:Choice>
  </mc:AlternateContent>
  <xr:revisionPtr revIDLastSave="0" documentId="13_ncr:1_{4462961E-3A07-4AD1-A490-94ECFCD4BE84}" xr6:coauthVersionLast="38" xr6:coauthVersionMax="38" xr10:uidLastSave="{00000000-0000-0000-0000-000000000000}"/>
  <workbookProtection workbookAlgorithmName="SHA-512" workbookHashValue="WBT0qC1uFvX8fDG75+cmUQ4dhqbqPA7VHAIr2Jdq/fHX/ZjBl2bpTweBTX27vdP7hdIUE4lI4ybSSxJhaAIe4w==" workbookSaltValue="lpcOfCuDAGVJprkX+V4d/w==" workbookSpinCount="100000" lockStructure="1"/>
  <bookViews>
    <workbookView minimized="1" xWindow="0" yWindow="0" windowWidth="23040" windowHeight="11100" tabRatio="604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Taul1!$A$1:$I$88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12" i="1"/>
  <c r="L88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12" i="1"/>
  <c r="J88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H88" i="1"/>
  <c r="F88" i="1"/>
</calcChain>
</file>

<file path=xl/sharedStrings.xml><?xml version="1.0" encoding="utf-8"?>
<sst xmlns="http://schemas.openxmlformats.org/spreadsheetml/2006/main" count="252" uniqueCount="191">
  <si>
    <r>
      <t>SAA</t>
    </r>
    <r>
      <rPr>
        <sz val="10"/>
        <color indexed="8"/>
        <rFont val="Calibri"/>
        <family val="2"/>
      </rPr>
      <t xml:space="preserve"> Hammaslääkärin tekemä tutkimus ja hoitosuunnitelma</t>
    </r>
  </si>
  <si>
    <t>SAA01</t>
  </si>
  <si>
    <t>Suun tutkimus, suppea</t>
  </si>
  <si>
    <r>
      <t>SCA</t>
    </r>
    <r>
      <rPr>
        <sz val="10"/>
        <color indexed="8"/>
        <rFont val="Calibri"/>
        <family val="2"/>
      </rPr>
      <t xml:space="preserve"> Ehkäisevä suun terveydenhoito</t>
    </r>
  </si>
  <si>
    <t>SCA01</t>
  </si>
  <si>
    <t>Ehkäisevä suun terveydenhoito saman hoitokäynnin yhteydessä</t>
  </si>
  <si>
    <t>SCA02</t>
  </si>
  <si>
    <t>Ehkäisevä suun terveydenhoitokäynti</t>
  </si>
  <si>
    <r>
      <t>SDA</t>
    </r>
    <r>
      <rPr>
        <sz val="10"/>
        <color indexed="8"/>
        <rFont val="Calibri"/>
        <family val="2"/>
      </rPr>
      <t xml:space="preserve"> Parodontologinen tulehduksen ja ienmuutosten hoito</t>
    </r>
  </si>
  <si>
    <t>SDA01</t>
  </si>
  <si>
    <t>Parodontologinen hoito, erittäin suppea</t>
  </si>
  <si>
    <t>SDA02</t>
  </si>
  <si>
    <t>Parodontologinen hoito, suppea</t>
  </si>
  <si>
    <t>SDA03</t>
  </si>
  <si>
    <t>Parodontologinen hoito</t>
  </si>
  <si>
    <t>SDA04</t>
  </si>
  <si>
    <t>Parodontologinen hoito, pitkäkestoinen</t>
  </si>
  <si>
    <t>SDA05</t>
  </si>
  <si>
    <t>Parodontologinen hoito, erittäin pitkäkestoinen</t>
  </si>
  <si>
    <r>
      <t>SFA</t>
    </r>
    <r>
      <rPr>
        <sz val="10"/>
        <color indexed="8"/>
        <rFont val="Calibri"/>
        <family val="2"/>
      </rPr>
      <t xml:space="preserve"> Paikkaushoito suoralla menetelmällä</t>
    </r>
  </si>
  <si>
    <t>SFA00</t>
  </si>
  <si>
    <t>Pieni täyte</t>
  </si>
  <si>
    <t>SFA10</t>
  </si>
  <si>
    <t>Yhden pinnan täyte</t>
  </si>
  <si>
    <t>SFA20</t>
  </si>
  <si>
    <t>Kahden pinnan täyte</t>
  </si>
  <si>
    <t>SFA30</t>
  </si>
  <si>
    <t>Kolmen tai useamman pinnan täyte</t>
  </si>
  <si>
    <t>SFA40</t>
  </si>
  <si>
    <t>Hammasterä tai -kruunu</t>
  </si>
  <si>
    <r>
      <t>SFB</t>
    </r>
    <r>
      <rPr>
        <sz val="10"/>
        <color indexed="8"/>
        <rFont val="Calibri"/>
        <family val="2"/>
      </rPr>
      <t xml:space="preserve"> Paikkaushoito epäsuoralla menetelmällä</t>
    </r>
  </si>
  <si>
    <t>SFB10</t>
  </si>
  <si>
    <t>Suun ulkopuolella valmistettu yhden pinnan täyte</t>
  </si>
  <si>
    <t>SFB20</t>
  </si>
  <si>
    <t>Suun ulkopuolella valmistettu kahden pinnan täyte</t>
  </si>
  <si>
    <t>SFB30</t>
  </si>
  <si>
    <t>Suun ulkopuolella valmistettu kolmen pinnan täyte</t>
  </si>
  <si>
    <r>
      <t>SFC</t>
    </r>
    <r>
      <rPr>
        <sz val="10"/>
        <color indexed="8"/>
        <rFont val="Calibri"/>
        <family val="2"/>
      </rPr>
      <t xml:space="preserve"> Paikkaushoidon tukitoimenpiteet</t>
    </r>
  </si>
  <si>
    <t>SFC01</t>
  </si>
  <si>
    <t>Paikkaushoidon tukitoimenpide</t>
  </si>
  <si>
    <t>SFC00</t>
  </si>
  <si>
    <t>Alustäytepilari</t>
  </si>
  <si>
    <r>
      <t>SGA</t>
    </r>
    <r>
      <rPr>
        <sz val="10"/>
        <color indexed="8"/>
        <rFont val="Calibri"/>
        <family val="2"/>
      </rPr>
      <t xml:space="preserve"> Hampaan juurikanavien laajennus ja avaus </t>
    </r>
  </si>
  <si>
    <t>SGA01</t>
  </si>
  <si>
    <t>Hampaan ensiapuluonteinen avaus</t>
  </si>
  <si>
    <t>SGA02</t>
  </si>
  <si>
    <t>Hampaan juurikanavien avaus ja laajennus</t>
  </si>
  <si>
    <t>SGA03</t>
  </si>
  <si>
    <t>Hampaan juurikanavien avaus ja laajennus, vaativa</t>
  </si>
  <si>
    <t>SGA04</t>
  </si>
  <si>
    <t>Hampaan juurikanavien avaus ja laajennus, erittäin vaativa</t>
  </si>
  <si>
    <t>SGA05</t>
  </si>
  <si>
    <t>Hampaan juurikanavien avaus ja laajennus, erittäin vaativa ja pitkäkestoinen</t>
  </si>
  <si>
    <t>SGA06</t>
  </si>
  <si>
    <t>Vierasesineen poisto juurikanavasta</t>
  </si>
  <si>
    <t>SGA07</t>
  </si>
  <si>
    <t>Vierasesineen poisto juurikanavasta, vaativa</t>
  </si>
  <si>
    <r>
      <t>SGB</t>
    </r>
    <r>
      <rPr>
        <sz val="10"/>
        <color indexed="8"/>
        <rFont val="Calibri"/>
        <family val="2"/>
      </rPr>
      <t xml:space="preserve"> Hampaan juurentäyttö</t>
    </r>
  </si>
  <si>
    <t>SGB00</t>
  </si>
  <si>
    <t>Osittainen hammasytimen poisto (amputaatio)</t>
  </si>
  <si>
    <t>SGB10</t>
  </si>
  <si>
    <t>Hampaan juurentäyttö, 1-juurikanavainen hammas</t>
  </si>
  <si>
    <t>SGB20</t>
  </si>
  <si>
    <t>Hampaan juurentäyttö, 2-juurikanavainen hammas</t>
  </si>
  <si>
    <t>SGB30</t>
  </si>
  <si>
    <t>Muu vaativa hampaan juurentäyttö</t>
  </si>
  <si>
    <r>
      <t>SGC</t>
    </r>
    <r>
      <rPr>
        <sz val="10"/>
        <color indexed="8"/>
        <rFont val="Calibri"/>
        <family val="2"/>
      </rPr>
      <t xml:space="preserve"> Muut juurenhoitotoimenpiteet</t>
    </r>
  </si>
  <si>
    <t>SGC00</t>
  </si>
  <si>
    <t>Hampaan juurikanavien lääkehoito</t>
  </si>
  <si>
    <t>SGC10</t>
  </si>
  <si>
    <t>Hammasytimen (pulpan) kattaminen</t>
  </si>
  <si>
    <t>SGC20</t>
  </si>
  <si>
    <t>Hampaan juurikanavaperforaation tai sisäisen resorption korjaus juurikanavan kautta</t>
  </si>
  <si>
    <t>SGC30</t>
  </si>
  <si>
    <t>Hampaan juurikanavaperforaation tai sisäisen resorption korjaus juurikanavan kautta, vaativa</t>
  </si>
  <si>
    <t>SGC40</t>
  </si>
  <si>
    <t>Hammaskruunun restaurointi juurenhoitoa varten tai muu vastaava juurenhoidon tukitoimenpide</t>
  </si>
  <si>
    <t>SGC50</t>
  </si>
  <si>
    <t>Hampaan avoimen juurenkärjen sulkeminen</t>
  </si>
  <si>
    <r>
      <t>SHA</t>
    </r>
    <r>
      <rPr>
        <sz val="10"/>
        <color indexed="8"/>
        <rFont val="Calibri"/>
        <family val="2"/>
      </rPr>
      <t xml:space="preserve"> Purentafysiologinen hoitokäynti</t>
    </r>
  </si>
  <si>
    <t>SHA01</t>
  </si>
  <si>
    <t>Purentafysiologinen hoitokäynti, suppea</t>
  </si>
  <si>
    <t>SHA02</t>
  </si>
  <si>
    <t>Purentafysiologinen hoitokäynti</t>
  </si>
  <si>
    <t>SHA03</t>
  </si>
  <si>
    <t>Purentafysiologinen hoitokäynti, vaativa</t>
  </si>
  <si>
    <t>SHA04</t>
  </si>
  <si>
    <t>Purentafysiologinen hoitokäynti, erittäin vaativa</t>
  </si>
  <si>
    <t>SHB00</t>
  </si>
  <si>
    <t>Purentakiskon valmistus ja suuhun sovitus</t>
  </si>
  <si>
    <r>
      <t>EBA</t>
    </r>
    <r>
      <rPr>
        <sz val="10"/>
        <color indexed="8"/>
        <rFont val="Calibri"/>
        <family val="2"/>
      </rPr>
      <t xml:space="preserve"> Hampaiden poistot</t>
    </r>
  </si>
  <si>
    <t>EBA00</t>
  </si>
  <si>
    <t>Hampaan poisto</t>
  </si>
  <si>
    <t>EBA05</t>
  </si>
  <si>
    <t>Vaativa hampaan poisto ilman leikkausta</t>
  </si>
  <si>
    <t>EBA15</t>
  </si>
  <si>
    <t>Hampaiston saneeraus</t>
  </si>
  <si>
    <t>EBA10</t>
  </si>
  <si>
    <t>Hampaan poistoleikkaus</t>
  </si>
  <si>
    <t>EBA20</t>
  </si>
  <si>
    <t>Hampaan poisto osittain, hemisektio</t>
  </si>
  <si>
    <r>
      <t>WX</t>
    </r>
    <r>
      <rPr>
        <sz val="10"/>
        <color indexed="8"/>
        <rFont val="Calibri"/>
        <family val="2"/>
      </rPr>
      <t xml:space="preserve"> Anestesia</t>
    </r>
  </si>
  <si>
    <t>WX002</t>
  </si>
  <si>
    <t xml:space="preserve">Sedaatio tai kivunlievitys ilman anestesiaa </t>
  </si>
  <si>
    <t>WX105</t>
  </si>
  <si>
    <t>Pintapuudutus</t>
  </si>
  <si>
    <t>WX110</t>
  </si>
  <si>
    <t>Infiltraatiopuudutus</t>
  </si>
  <si>
    <t>WX290</t>
  </si>
  <si>
    <t>Suun alueen johtopuudutus</t>
  </si>
  <si>
    <r>
      <t>SPA</t>
    </r>
    <r>
      <rPr>
        <sz val="10"/>
        <color indexed="8"/>
        <rFont val="Calibri"/>
        <family val="2"/>
      </rPr>
      <t xml:space="preserve"> Hammasprotetiikan valmistavat toimenpiteet</t>
    </r>
  </si>
  <si>
    <t>SPA00</t>
  </si>
  <si>
    <t>Hampaiston muotoilu proteettista työtä varten</t>
  </si>
  <si>
    <r>
      <t>SPB</t>
    </r>
    <r>
      <rPr>
        <sz val="10"/>
        <color indexed="8"/>
        <rFont val="Calibri"/>
        <family val="2"/>
      </rPr>
      <t xml:space="preserve"> Hammasprotetiikan tilapäiset rakenteet</t>
    </r>
  </si>
  <si>
    <t>SPB30</t>
  </si>
  <si>
    <t>Tilapäinen osaproteesi</t>
  </si>
  <si>
    <r>
      <t>SPC</t>
    </r>
    <r>
      <rPr>
        <sz val="10"/>
        <color indexed="8"/>
        <rFont val="Calibri"/>
        <family val="2"/>
      </rPr>
      <t xml:space="preserve"> Kiinteät hammasproteesit </t>
    </r>
  </si>
  <si>
    <t>SPC10</t>
  </si>
  <si>
    <t>Tavallinen hammaskruunu</t>
  </si>
  <si>
    <t>SPC25</t>
  </si>
  <si>
    <t>Muu vaativa kruunu</t>
  </si>
  <si>
    <t>SPC30</t>
  </si>
  <si>
    <t>Pintakiinnitteinen silta, lyhyt</t>
  </si>
  <si>
    <t>SPC30b</t>
  </si>
  <si>
    <t>Pintakiinnitteinen silta, pitkä</t>
  </si>
  <si>
    <t>SPC35</t>
  </si>
  <si>
    <t>Vastaanotolla valmistettu silta</t>
  </si>
  <si>
    <t>SPC40</t>
  </si>
  <si>
    <t>Sillan 1. tai 2. välihammas</t>
  </si>
  <si>
    <t>SPC45</t>
  </si>
  <si>
    <t>Sillan 3. tai sitä seuraava välihammas</t>
  </si>
  <si>
    <t>SPC50</t>
  </si>
  <si>
    <t>Nastapilari</t>
  </si>
  <si>
    <t>SPC60</t>
  </si>
  <si>
    <t>Parapulpaalinastan upotus</t>
  </si>
  <si>
    <r>
      <t>SPD</t>
    </r>
    <r>
      <rPr>
        <sz val="10"/>
        <color indexed="8"/>
        <rFont val="Calibri"/>
        <family val="2"/>
      </rPr>
      <t xml:space="preserve"> Hammasprotetiikan irrotettavat kokoproteesit</t>
    </r>
  </si>
  <si>
    <t>SPD00</t>
  </si>
  <si>
    <t>Limakalvokantoinen kokoproteesi/leuka</t>
  </si>
  <si>
    <t>SPD00b</t>
  </si>
  <si>
    <t>Limakalvokantoinen kokoproteesi/leuka, vaativa</t>
  </si>
  <si>
    <r>
      <t>SPE</t>
    </r>
    <r>
      <rPr>
        <sz val="10"/>
        <color indexed="8"/>
        <rFont val="Calibri"/>
        <family val="2"/>
      </rPr>
      <t xml:space="preserve"> Hammasprotetiikan irrotettavat osaproteesit</t>
    </r>
  </si>
  <si>
    <t>SPE00</t>
  </si>
  <si>
    <t>Metallirunkoinen osaproteesi</t>
  </si>
  <si>
    <t>SPE00b</t>
  </si>
  <si>
    <t>Metallirunkoinen osaproteesi, vaativa</t>
  </si>
  <si>
    <t>SPE90</t>
  </si>
  <si>
    <t>Muu osaproteesi</t>
  </si>
  <si>
    <t>SPE90b</t>
  </si>
  <si>
    <t>Muu osaproteesi, vaativa</t>
  </si>
  <si>
    <r>
      <t>SPF</t>
    </r>
    <r>
      <rPr>
        <sz val="10"/>
        <color indexed="8"/>
        <rFont val="Calibri"/>
        <family val="2"/>
      </rPr>
      <t xml:space="preserve"> Hammasproteettiset korjaustoimenpiteet</t>
    </r>
  </si>
  <si>
    <t>SPF00</t>
  </si>
  <si>
    <t>Proteesin korjaus</t>
  </si>
  <si>
    <t>SPF10</t>
  </si>
  <si>
    <t>Proteesin vaativa korjaus</t>
  </si>
  <si>
    <t>SPF20</t>
  </si>
  <si>
    <t>Väliaikainen proteesin pohjaus</t>
  </si>
  <si>
    <t>SPF30</t>
  </si>
  <si>
    <t>Proteesin pohjaus</t>
  </si>
  <si>
    <t>SPF40</t>
  </si>
  <si>
    <t>Kruunun tai pienen sillan irrotus ja uudelleen sementointi</t>
  </si>
  <si>
    <t>SPF50</t>
  </si>
  <si>
    <t>Sillan irrotus, korjaus ja uudelleen sementointi, käyntikertaa kohti</t>
  </si>
  <si>
    <t>SPF60</t>
  </si>
  <si>
    <t>Fasadin korjaus</t>
  </si>
  <si>
    <r>
      <t>SB</t>
    </r>
    <r>
      <rPr>
        <sz val="10"/>
        <color indexed="8"/>
        <rFont val="Calibri"/>
        <family val="2"/>
      </rPr>
      <t xml:space="preserve"> Vastaanotolla suoritettavat täydentävät tutkimukset</t>
    </r>
  </si>
  <si>
    <t>EB1AA</t>
  </si>
  <si>
    <t>Hammasröntgen</t>
  </si>
  <si>
    <t>EB1CA</t>
  </si>
  <si>
    <t>Hammasröntgen, lisäkuva</t>
  </si>
  <si>
    <t>Tämä palveluseteli muodostuu merkityistä toimenpiteistä sekä niiden yhteenlasketusta arvosta (€). Omavastuuosuus asiakkaalle on palveluntuottajan laskuttaman hinnan ja tämän setelin arvon erotus. Palvelusetelin omavastuuosuudesta ei voi saada Kela -korvausta.</t>
  </si>
  <si>
    <t>Palveluseteli yhteensä</t>
  </si>
  <si>
    <t>Omav.</t>
  </si>
  <si>
    <t xml:space="preserve">  </t>
  </si>
  <si>
    <t>Merkitse tähän toimepiteiden määrä
 hoitosuunnitelman mukaisesti</t>
  </si>
  <si>
    <t>NÄIN KÄYTÄT LASKURIA</t>
  </si>
  <si>
    <r>
      <rPr>
        <b/>
        <sz val="12"/>
        <color indexed="8"/>
        <rFont val="Calibri"/>
        <family val="2"/>
      </rPr>
      <t>1.</t>
    </r>
    <r>
      <rPr>
        <sz val="12"/>
        <color indexed="8"/>
        <rFont val="Calibri"/>
        <family val="2"/>
      </rPr>
      <t xml:space="preserve"> Olet saanut hammashoitolasta palvelusetelin ja hoitosuunnitelman</t>
    </r>
  </si>
  <si>
    <r>
      <rPr>
        <b/>
        <sz val="12"/>
        <color indexed="8"/>
        <rFont val="Calibri"/>
        <family val="2"/>
      </rPr>
      <t xml:space="preserve">4. </t>
    </r>
    <r>
      <rPr>
        <sz val="12"/>
        <color indexed="8"/>
        <rFont val="Calibri"/>
        <family val="2"/>
      </rPr>
      <t>Nyt voit valita palveluntuottajan omavastuuosuuksia vertaillen</t>
    </r>
  </si>
  <si>
    <t xml:space="preserve">Palvelusetelin arvo </t>
  </si>
  <si>
    <t>Koodi</t>
  </si>
  <si>
    <t>Toimenpideselite</t>
  </si>
  <si>
    <t>Toimenpide</t>
  </si>
  <si>
    <t>Asiakkaan omavastuuosuudet palveluntuottajittain</t>
  </si>
  <si>
    <t>Toimenpi-demäärä</t>
  </si>
  <si>
    <r>
      <rPr>
        <b/>
        <sz val="12"/>
        <color indexed="8"/>
        <rFont val="Calibri"/>
        <family val="2"/>
      </rPr>
      <t xml:space="preserve">2. </t>
    </r>
    <r>
      <rPr>
        <sz val="12"/>
        <color indexed="8"/>
        <rFont val="Calibri"/>
        <family val="2"/>
      </rPr>
      <t xml:space="preserve">Täytä hoitosuunnitelman mukaiset toimenpidemäärät taulukossa kohtaan </t>
    </r>
    <r>
      <rPr>
        <b/>
        <sz val="12"/>
        <color indexed="8"/>
        <rFont val="Calibri"/>
        <family val="2"/>
      </rPr>
      <t>"Toimenpidemäärä"</t>
    </r>
    <r>
      <rPr>
        <sz val="12"/>
        <color indexed="8"/>
        <rFont val="Calibri"/>
        <family val="2"/>
      </rPr>
      <t xml:space="preserve"> 
(Huom! Numeroina 0,1,2,3…)</t>
    </r>
  </si>
  <si>
    <t>YLÄ-SAVON SOTE:N SUUN TERVEYDENHUOLLON PALVELUSETELILASKURI</t>
  </si>
  <si>
    <t>Oral Hammaslääkärit Kuopio</t>
  </si>
  <si>
    <r>
      <rPr>
        <b/>
        <sz val="12"/>
        <color indexed="8"/>
        <rFont val="Calibri"/>
        <family val="2"/>
      </rPr>
      <t>3.</t>
    </r>
    <r>
      <rPr>
        <sz val="12"/>
        <color indexed="8"/>
        <rFont val="Calibri"/>
        <family val="2"/>
      </rPr>
      <t xml:space="preserve"> Klikkaa taulukon alalaidasta kohtaa</t>
    </r>
    <r>
      <rPr>
        <b/>
        <sz val="12"/>
        <color indexed="8"/>
        <rFont val="Calibri"/>
        <family val="2"/>
      </rPr>
      <t xml:space="preserve"> "Palveluseteli yhteensä"</t>
    </r>
    <r>
      <rPr>
        <sz val="12"/>
        <color indexed="8"/>
        <rFont val="Calibri"/>
        <family val="2"/>
      </rPr>
      <t>, jolloin laskuri laskee omavastuuosuudet palveluntuottajittain</t>
    </r>
  </si>
  <si>
    <t>Hammas Mehiläinen Iisalmi</t>
  </si>
  <si>
    <t xml:space="preserve">Onni Hammas Puijo
</t>
  </si>
  <si>
    <t>Terveystalo Iisalmi, Hammaslääkäripalvelut</t>
  </si>
  <si>
    <t>Siilin Hammas Ky/Kulmapaikka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</si>
</sst>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"/>
    <numFmt numFmtId="165" formatCode="#,##0.00&quot; €&quot;"/>
    <numFmt numFmtId="166" formatCode="#,##0.00\ &quot;€&quot;"/>
  </numFmts>
  <fonts count="14" x14ac:knownFonts="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/>
    <xf numFmtId="2" fontId="0" fillId="0" borderId="0" xfId="0" applyNumberFormat="1" applyProtection="1"/>
    <xf numFmtId="0" fontId="1" fillId="0" borderId="0" xfId="0" applyFont="1" applyAlignment="1" applyProtection="1">
      <alignment horizontal="center" vertical="center"/>
    </xf>
    <xf numFmtId="0" fontId="11" fillId="12" borderId="3" xfId="0" applyFont="1" applyFill="1" applyBorder="1" applyAlignment="1" applyProtection="1">
      <alignment vertical="center" wrapText="1"/>
    </xf>
    <xf numFmtId="0" fontId="8" fillId="13" borderId="4" xfId="0" applyFont="1" applyFill="1" applyBorder="1" applyAlignment="1" applyProtection="1">
      <alignment vertical="center"/>
    </xf>
    <xf numFmtId="0" fontId="8" fillId="13" borderId="5" xfId="0" applyFont="1" applyFill="1" applyBorder="1" applyAlignment="1" applyProtection="1">
      <alignment vertical="center"/>
    </xf>
    <xf numFmtId="0" fontId="8" fillId="13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wrapText="1"/>
    </xf>
    <xf numFmtId="164" fontId="4" fillId="2" borderId="7" xfId="0" applyNumberFormat="1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2" fontId="4" fillId="2" borderId="7" xfId="0" applyNumberFormat="1" applyFont="1" applyFill="1" applyBorder="1" applyAlignment="1" applyProtection="1">
      <alignment wrapText="1"/>
    </xf>
    <xf numFmtId="2" fontId="0" fillId="14" borderId="8" xfId="0" applyNumberFormat="1" applyFill="1" applyBorder="1" applyAlignment="1" applyProtection="1">
      <alignment horizontal="center"/>
    </xf>
    <xf numFmtId="2" fontId="0" fillId="0" borderId="9" xfId="0" applyNumberFormat="1" applyBorder="1" applyProtection="1"/>
    <xf numFmtId="0" fontId="3" fillId="3" borderId="10" xfId="0" applyFont="1" applyFill="1" applyBorder="1" applyAlignment="1" applyProtection="1">
      <alignment wrapText="1"/>
    </xf>
    <xf numFmtId="164" fontId="4" fillId="3" borderId="10" xfId="0" applyNumberFormat="1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wrapText="1"/>
    </xf>
    <xf numFmtId="2" fontId="4" fillId="2" borderId="10" xfId="0" applyNumberFormat="1" applyFont="1" applyFill="1" applyBorder="1" applyAlignment="1" applyProtection="1">
      <alignment wrapText="1"/>
    </xf>
    <xf numFmtId="2" fontId="0" fillId="14" borderId="11" xfId="0" applyNumberForma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wrapText="1"/>
    </xf>
    <xf numFmtId="164" fontId="4" fillId="4" borderId="10" xfId="0" applyNumberFormat="1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wrapText="1"/>
    </xf>
    <xf numFmtId="0" fontId="3" fillId="5" borderId="10" xfId="0" applyFont="1" applyFill="1" applyBorder="1" applyAlignment="1" applyProtection="1">
      <alignment wrapText="1"/>
    </xf>
    <xf numFmtId="164" fontId="4" fillId="5" borderId="10" xfId="0" applyNumberFormat="1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wrapText="1"/>
    </xf>
    <xf numFmtId="0" fontId="3" fillId="6" borderId="10" xfId="0" applyFont="1" applyFill="1" applyBorder="1" applyAlignment="1" applyProtection="1">
      <alignment wrapText="1"/>
    </xf>
    <xf numFmtId="164" fontId="4" fillId="6" borderId="10" xfId="0" applyNumberFormat="1" applyFont="1" applyFill="1" applyBorder="1" applyAlignment="1" applyProtection="1">
      <alignment wrapText="1"/>
    </xf>
    <xf numFmtId="0" fontId="4" fillId="6" borderId="10" xfId="0" applyFont="1" applyFill="1" applyBorder="1" applyAlignment="1" applyProtection="1">
      <alignment wrapText="1"/>
    </xf>
    <xf numFmtId="0" fontId="3" fillId="7" borderId="10" xfId="0" applyFont="1" applyFill="1" applyBorder="1" applyAlignment="1" applyProtection="1">
      <alignment wrapText="1"/>
    </xf>
    <xf numFmtId="164" fontId="4" fillId="7" borderId="10" xfId="0" applyNumberFormat="1" applyFont="1" applyFill="1" applyBorder="1" applyAlignment="1" applyProtection="1">
      <alignment wrapText="1"/>
    </xf>
    <xf numFmtId="0" fontId="4" fillId="7" borderId="10" xfId="0" applyFont="1" applyFill="1" applyBorder="1" applyAlignment="1" applyProtection="1">
      <alignment wrapText="1"/>
    </xf>
    <xf numFmtId="0" fontId="3" fillId="8" borderId="10" xfId="0" applyFont="1" applyFill="1" applyBorder="1" applyAlignment="1" applyProtection="1">
      <alignment wrapText="1"/>
    </xf>
    <xf numFmtId="164" fontId="4" fillId="8" borderId="10" xfId="0" applyNumberFormat="1" applyFont="1" applyFill="1" applyBorder="1" applyAlignment="1" applyProtection="1">
      <alignment wrapText="1"/>
    </xf>
    <xf numFmtId="0" fontId="4" fillId="8" borderId="10" xfId="0" applyFont="1" applyFill="1" applyBorder="1" applyAlignment="1" applyProtection="1">
      <alignment wrapText="1"/>
    </xf>
    <xf numFmtId="0" fontId="3" fillId="9" borderId="10" xfId="0" applyFont="1" applyFill="1" applyBorder="1" applyAlignment="1" applyProtection="1">
      <alignment wrapText="1"/>
    </xf>
    <xf numFmtId="164" fontId="4" fillId="9" borderId="10" xfId="0" applyNumberFormat="1" applyFont="1" applyFill="1" applyBorder="1" applyAlignment="1" applyProtection="1">
      <alignment wrapText="1"/>
    </xf>
    <xf numFmtId="0" fontId="4" fillId="9" borderId="10" xfId="0" applyFont="1" applyFill="1" applyBorder="1" applyAlignment="1" applyProtection="1">
      <alignment wrapText="1"/>
    </xf>
    <xf numFmtId="0" fontId="3" fillId="10" borderId="10" xfId="0" applyFont="1" applyFill="1" applyBorder="1" applyAlignment="1" applyProtection="1">
      <alignment wrapText="1"/>
    </xf>
    <xf numFmtId="164" fontId="4" fillId="10" borderId="10" xfId="0" applyNumberFormat="1" applyFont="1" applyFill="1" applyBorder="1" applyAlignment="1" applyProtection="1">
      <alignment wrapText="1"/>
    </xf>
    <xf numFmtId="0" fontId="4" fillId="10" borderId="10" xfId="0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3" fillId="11" borderId="12" xfId="0" applyFont="1" applyFill="1" applyBorder="1" applyAlignment="1" applyProtection="1">
      <alignment wrapText="1"/>
    </xf>
    <xf numFmtId="164" fontId="4" fillId="11" borderId="12" xfId="0" applyNumberFormat="1" applyFont="1" applyFill="1" applyBorder="1" applyAlignment="1" applyProtection="1">
      <alignment wrapText="1"/>
    </xf>
    <xf numFmtId="0" fontId="4" fillId="11" borderId="12" xfId="0" applyFont="1" applyFill="1" applyBorder="1" applyAlignment="1" applyProtection="1">
      <alignment wrapText="1"/>
    </xf>
    <xf numFmtId="2" fontId="4" fillId="2" borderId="12" xfId="0" applyNumberFormat="1" applyFont="1" applyFill="1" applyBorder="1" applyAlignment="1" applyProtection="1">
      <alignment wrapText="1"/>
    </xf>
    <xf numFmtId="2" fontId="0" fillId="14" borderId="13" xfId="0" applyNumberFormat="1" applyFill="1" applyBorder="1" applyAlignment="1" applyProtection="1">
      <alignment horizontal="center"/>
    </xf>
    <xf numFmtId="0" fontId="3" fillId="11" borderId="14" xfId="0" applyFont="1" applyFill="1" applyBorder="1" applyAlignment="1" applyProtection="1">
      <alignment wrapText="1"/>
    </xf>
    <xf numFmtId="164" fontId="4" fillId="11" borderId="14" xfId="0" applyNumberFormat="1" applyFont="1" applyFill="1" applyBorder="1" applyAlignment="1" applyProtection="1">
      <alignment wrapText="1"/>
    </xf>
    <xf numFmtId="0" fontId="4" fillId="11" borderId="14" xfId="0" applyFont="1" applyFill="1" applyBorder="1" applyAlignment="1" applyProtection="1">
      <alignment wrapText="1"/>
    </xf>
    <xf numFmtId="2" fontId="4" fillId="2" borderId="14" xfId="0" applyNumberFormat="1" applyFont="1" applyFill="1" applyBorder="1" applyAlignment="1" applyProtection="1">
      <alignment wrapText="1"/>
    </xf>
    <xf numFmtId="2" fontId="0" fillId="14" borderId="15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0" fontId="4" fillId="0" borderId="16" xfId="0" applyFont="1" applyFill="1" applyBorder="1" applyAlignment="1" applyProtection="1">
      <alignment wrapText="1"/>
    </xf>
    <xf numFmtId="2" fontId="2" fillId="0" borderId="14" xfId="0" applyNumberFormat="1" applyFont="1" applyBorder="1" applyAlignment="1" applyProtection="1">
      <alignment horizontal="center" vertical="center"/>
    </xf>
    <xf numFmtId="166" fontId="2" fillId="0" borderId="14" xfId="0" applyNumberFormat="1" applyFont="1" applyBorder="1" applyAlignment="1" applyProtection="1">
      <alignment horizontal="center" vertical="center"/>
    </xf>
    <xf numFmtId="166" fontId="12" fillId="15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49" fontId="4" fillId="0" borderId="0" xfId="0" applyNumberFormat="1" applyFont="1" applyAlignment="1" applyProtection="1">
      <alignment wrapText="1"/>
    </xf>
    <xf numFmtId="166" fontId="13" fillId="13" borderId="17" xfId="0" applyNumberFormat="1" applyFont="1" applyFill="1" applyBorder="1" applyAlignment="1" applyProtection="1">
      <alignment horizontal="center" vertical="center" wrapText="1"/>
    </xf>
    <xf numFmtId="166" fontId="13" fillId="13" borderId="18" xfId="0" applyNumberFormat="1" applyFont="1" applyFill="1" applyBorder="1" applyAlignment="1" applyProtection="1">
      <alignment vertical="center"/>
    </xf>
    <xf numFmtId="165" fontId="12" fillId="15" borderId="14" xfId="0" applyNumberFormat="1" applyFont="1" applyFill="1" applyBorder="1" applyAlignment="1" applyProtection="1">
      <alignment horizontal="center" vertical="center" wrapText="1"/>
    </xf>
    <xf numFmtId="2" fontId="0" fillId="0" borderId="14" xfId="0" applyNumberFormat="1" applyBorder="1" applyProtection="1"/>
    <xf numFmtId="0" fontId="8" fillId="13" borderId="25" xfId="0" applyFont="1" applyFill="1" applyBorder="1" applyAlignment="1" applyProtection="1">
      <alignment vertical="center"/>
    </xf>
    <xf numFmtId="2" fontId="0" fillId="0" borderId="28" xfId="0" applyNumberFormat="1" applyBorder="1" applyProtection="1"/>
    <xf numFmtId="166" fontId="2" fillId="0" borderId="30" xfId="0" applyNumberFormat="1" applyFont="1" applyBorder="1" applyAlignment="1" applyProtection="1">
      <alignment horizontal="center" vertical="center"/>
    </xf>
    <xf numFmtId="0" fontId="7" fillId="15" borderId="19" xfId="0" applyFont="1" applyFill="1" applyBorder="1" applyAlignment="1" applyProtection="1">
      <alignment horizontal="center" vertical="center" textRotation="90"/>
    </xf>
    <xf numFmtId="0" fontId="7" fillId="15" borderId="20" xfId="0" applyFont="1" applyFill="1" applyBorder="1" applyAlignment="1" applyProtection="1">
      <alignment horizontal="center" vertical="center" textRotation="90"/>
    </xf>
    <xf numFmtId="0" fontId="7" fillId="15" borderId="21" xfId="0" applyFont="1" applyFill="1" applyBorder="1" applyAlignment="1" applyProtection="1">
      <alignment horizontal="center" vertical="center" textRotation="90"/>
    </xf>
    <xf numFmtId="166" fontId="12" fillId="13" borderId="27" xfId="0" applyNumberFormat="1" applyFont="1" applyFill="1" applyBorder="1" applyAlignment="1" applyProtection="1">
      <alignment horizontal="center" vertical="center" wrapText="1"/>
    </xf>
    <xf numFmtId="166" fontId="12" fillId="13" borderId="29" xfId="0" applyNumberFormat="1" applyFont="1" applyFill="1" applyBorder="1" applyAlignment="1" applyProtection="1">
      <alignment horizontal="center" vertical="center" wrapText="1"/>
    </xf>
    <xf numFmtId="0" fontId="7" fillId="19" borderId="19" xfId="0" applyFont="1" applyFill="1" applyBorder="1" applyAlignment="1" applyProtection="1">
      <alignment horizontal="center" vertical="center" textRotation="90"/>
    </xf>
    <xf numFmtId="0" fontId="7" fillId="19" borderId="20" xfId="0" applyFont="1" applyFill="1" applyBorder="1" applyAlignment="1" applyProtection="1">
      <alignment horizontal="center" vertical="center" textRotation="90"/>
    </xf>
    <xf numFmtId="0" fontId="7" fillId="19" borderId="21" xfId="0" applyFont="1" applyFill="1" applyBorder="1" applyAlignment="1" applyProtection="1">
      <alignment horizontal="center" vertical="center" textRotation="90"/>
    </xf>
    <xf numFmtId="0" fontId="7" fillId="12" borderId="19" xfId="0" applyFont="1" applyFill="1" applyBorder="1" applyAlignment="1" applyProtection="1">
      <alignment horizontal="center" vertical="center" textRotation="90"/>
    </xf>
    <xf numFmtId="0" fontId="7" fillId="12" borderId="20" xfId="0" applyFont="1" applyFill="1" applyBorder="1" applyAlignment="1" applyProtection="1">
      <alignment horizontal="center" vertical="center" textRotation="90"/>
    </xf>
    <xf numFmtId="0" fontId="7" fillId="12" borderId="21" xfId="0" applyFont="1" applyFill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7" fillId="18" borderId="19" xfId="0" applyFont="1" applyFill="1" applyBorder="1" applyAlignment="1" applyProtection="1">
      <alignment horizontal="center" vertical="center" textRotation="90" wrapText="1"/>
    </xf>
    <xf numFmtId="0" fontId="7" fillId="18" borderId="20" xfId="0" applyFont="1" applyFill="1" applyBorder="1" applyAlignment="1" applyProtection="1">
      <alignment horizontal="center" vertical="center" textRotation="90" wrapText="1"/>
    </xf>
    <xf numFmtId="0" fontId="7" fillId="18" borderId="21" xfId="0" applyFont="1" applyFill="1" applyBorder="1" applyAlignment="1" applyProtection="1">
      <alignment horizontal="center" vertical="center" textRotation="90" wrapText="1"/>
    </xf>
    <xf numFmtId="0" fontId="6" fillId="0" borderId="2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7" fillId="16" borderId="19" xfId="0" applyFont="1" applyFill="1" applyBorder="1" applyAlignment="1" applyProtection="1">
      <alignment horizontal="center" vertical="center" textRotation="90" wrapText="1"/>
    </xf>
    <xf numFmtId="0" fontId="7" fillId="16" borderId="20" xfId="0" applyFont="1" applyFill="1" applyBorder="1" applyAlignment="1" applyProtection="1">
      <alignment horizontal="center" vertical="center" textRotation="90"/>
    </xf>
    <xf numFmtId="0" fontId="7" fillId="16" borderId="21" xfId="0" applyFont="1" applyFill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center" vertical="top"/>
    </xf>
    <xf numFmtId="0" fontId="8" fillId="13" borderId="31" xfId="0" applyFont="1" applyFill="1" applyBorder="1" applyAlignment="1" applyProtection="1">
      <alignment horizontal="center" vertical="center" wrapText="1"/>
    </xf>
    <xf numFmtId="0" fontId="8" fillId="13" borderId="32" xfId="0" applyFont="1" applyFill="1" applyBorder="1" applyAlignment="1" applyProtection="1">
      <alignment horizontal="center" vertical="center" wrapText="1"/>
    </xf>
    <xf numFmtId="2" fontId="3" fillId="2" borderId="15" xfId="0" applyNumberFormat="1" applyFont="1" applyFill="1" applyBorder="1" applyAlignment="1" applyProtection="1">
      <alignment horizontal="center" vertical="center" wrapText="1"/>
    </xf>
    <xf numFmtId="2" fontId="3" fillId="2" borderId="16" xfId="0" applyNumberFormat="1" applyFont="1" applyFill="1" applyBorder="1" applyAlignment="1" applyProtection="1">
      <alignment horizontal="center" vertical="center" wrapText="1"/>
    </xf>
    <xf numFmtId="0" fontId="2" fillId="17" borderId="18" xfId="0" applyFont="1" applyFill="1" applyBorder="1" applyAlignment="1" applyProtection="1">
      <alignment horizontal="center" vertical="center" textRotation="90" wrapText="1"/>
    </xf>
    <xf numFmtId="0" fontId="2" fillId="17" borderId="17" xfId="0" applyFont="1" applyFill="1" applyBorder="1" applyAlignment="1" applyProtection="1">
      <alignment horizontal="center" vertical="center" textRotation="90" wrapText="1"/>
    </xf>
    <xf numFmtId="0" fontId="2" fillId="17" borderId="3" xfId="0" applyFont="1" applyFill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vertical="top"/>
    </xf>
    <xf numFmtId="0" fontId="0" fillId="0" borderId="14" xfId="0" applyFont="1" applyBorder="1" applyAlignment="1" applyProtection="1">
      <alignment horizontal="left" vertical="top" wrapText="1"/>
    </xf>
    <xf numFmtId="165" fontId="12" fillId="15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4"/>
  <sheetViews>
    <sheetView tabSelected="1" topLeftCell="A2" zoomScaleNormal="100" workbookViewId="0">
      <selection activeCell="A15" sqref="A15"/>
    </sheetView>
  </sheetViews>
  <sheetFormatPr defaultColWidth="9.109375" defaultRowHeight="18" x14ac:dyDescent="0.3"/>
  <cols>
    <col min="1" max="1" width="8.6640625" style="8" customWidth="1"/>
    <col min="2" max="2" width="28.88671875" style="3" customWidth="1"/>
    <col min="3" max="3" width="7.6640625" style="5" customWidth="1"/>
    <col min="4" max="4" width="11.44140625" style="6" hidden="1" customWidth="1"/>
    <col min="5" max="5" width="35.109375" style="3" customWidth="1"/>
    <col min="6" max="6" width="20.6640625" style="3" hidden="1" customWidth="1"/>
    <col min="7" max="7" width="16.5546875" style="7" customWidth="1"/>
    <col min="8" max="8" width="11" style="7" customWidth="1"/>
    <col min="9" max="10" width="11.5546875" style="3" customWidth="1"/>
    <col min="11" max="11" width="9.6640625" style="3" customWidth="1"/>
    <col min="12" max="12" width="14" style="3" customWidth="1"/>
    <col min="13" max="16384" width="9.109375" style="3"/>
  </cols>
  <sheetData>
    <row r="1" spans="1:15" ht="18.75" customHeight="1" x14ac:dyDescent="0.3">
      <c r="A1" s="116"/>
      <c r="B1" s="91" t="s">
        <v>184</v>
      </c>
      <c r="C1" s="91"/>
      <c r="D1" s="91"/>
      <c r="E1" s="91"/>
      <c r="F1" s="91"/>
      <c r="G1" s="92"/>
      <c r="H1" s="95" t="s">
        <v>185</v>
      </c>
      <c r="I1" s="101" t="s">
        <v>188</v>
      </c>
      <c r="J1" s="84" t="s">
        <v>187</v>
      </c>
      <c r="K1" s="81" t="s">
        <v>189</v>
      </c>
      <c r="L1" s="76" t="s">
        <v>190</v>
      </c>
    </row>
    <row r="2" spans="1:15" ht="15.75" customHeight="1" x14ac:dyDescent="0.3">
      <c r="A2" s="116"/>
      <c r="B2" s="91"/>
      <c r="C2" s="91"/>
      <c r="D2" s="91"/>
      <c r="E2" s="91"/>
      <c r="F2" s="91"/>
      <c r="G2" s="92"/>
      <c r="H2" s="96"/>
      <c r="I2" s="102"/>
      <c r="J2" s="85"/>
      <c r="K2" s="82"/>
      <c r="L2" s="77"/>
    </row>
    <row r="3" spans="1:15" ht="21.75" customHeight="1" thickBot="1" x14ac:dyDescent="0.35">
      <c r="A3" s="88"/>
      <c r="B3" s="91"/>
      <c r="C3" s="91"/>
      <c r="D3" s="91"/>
      <c r="E3" s="91"/>
      <c r="F3" s="91"/>
      <c r="G3" s="92"/>
      <c r="H3" s="96"/>
      <c r="I3" s="102"/>
      <c r="J3" s="85"/>
      <c r="K3" s="82"/>
      <c r="L3" s="77"/>
      <c r="O3" s="3" t="s">
        <v>172</v>
      </c>
    </row>
    <row r="4" spans="1:15" ht="27.75" customHeight="1" x14ac:dyDescent="0.3">
      <c r="A4" s="109" t="s">
        <v>173</v>
      </c>
      <c r="B4" s="119" t="s">
        <v>174</v>
      </c>
      <c r="C4" s="120"/>
      <c r="D4" s="120"/>
      <c r="E4" s="120"/>
      <c r="F4" s="120"/>
      <c r="G4" s="121"/>
      <c r="H4" s="96"/>
      <c r="I4" s="102"/>
      <c r="J4" s="85"/>
      <c r="K4" s="82"/>
      <c r="L4" s="77"/>
    </row>
    <row r="5" spans="1:15" ht="39" customHeight="1" x14ac:dyDescent="0.3">
      <c r="A5" s="110"/>
      <c r="B5" s="98" t="s">
        <v>175</v>
      </c>
      <c r="C5" s="99"/>
      <c r="D5" s="99"/>
      <c r="E5" s="99"/>
      <c r="F5" s="99"/>
      <c r="G5" s="100"/>
      <c r="H5" s="96"/>
      <c r="I5" s="102"/>
      <c r="J5" s="85"/>
      <c r="K5" s="82"/>
      <c r="L5" s="77"/>
    </row>
    <row r="6" spans="1:15" ht="58.5" customHeight="1" x14ac:dyDescent="0.3">
      <c r="A6" s="110"/>
      <c r="B6" s="117" t="s">
        <v>183</v>
      </c>
      <c r="C6" s="87"/>
      <c r="D6" s="87"/>
      <c r="E6" s="87"/>
      <c r="F6" s="87"/>
      <c r="G6" s="118"/>
      <c r="H6" s="96"/>
      <c r="I6" s="102"/>
      <c r="J6" s="85"/>
      <c r="K6" s="82"/>
      <c r="L6" s="77"/>
    </row>
    <row r="7" spans="1:15" ht="75" customHeight="1" x14ac:dyDescent="0.3">
      <c r="A7" s="110"/>
      <c r="B7" s="117" t="s">
        <v>186</v>
      </c>
      <c r="C7" s="87"/>
      <c r="D7" s="87"/>
      <c r="E7" s="87"/>
      <c r="F7" s="87"/>
      <c r="G7" s="118"/>
      <c r="H7" s="96"/>
      <c r="I7" s="102"/>
      <c r="J7" s="85"/>
      <c r="K7" s="82"/>
      <c r="L7" s="77"/>
      <c r="M7" s="4"/>
    </row>
    <row r="8" spans="1:15" ht="23.25" customHeight="1" x14ac:dyDescent="0.3">
      <c r="A8" s="110"/>
      <c r="B8" s="98" t="s">
        <v>176</v>
      </c>
      <c r="C8" s="99"/>
      <c r="D8" s="99"/>
      <c r="E8" s="99"/>
      <c r="F8" s="99"/>
      <c r="G8" s="100"/>
      <c r="H8" s="96"/>
      <c r="I8" s="102"/>
      <c r="J8" s="85"/>
      <c r="K8" s="82"/>
      <c r="L8" s="77"/>
    </row>
    <row r="9" spans="1:15" ht="93.6" customHeight="1" thickBot="1" x14ac:dyDescent="0.35">
      <c r="A9" s="111"/>
      <c r="B9" s="98"/>
      <c r="C9" s="99"/>
      <c r="D9" s="99"/>
      <c r="E9" s="99"/>
      <c r="F9" s="99"/>
      <c r="G9" s="100"/>
      <c r="H9" s="97"/>
      <c r="I9" s="103"/>
      <c r="J9" s="86"/>
      <c r="K9" s="83"/>
      <c r="L9" s="78"/>
    </row>
    <row r="10" spans="1:15" ht="24.6" hidden="1" customHeight="1" thickBot="1" x14ac:dyDescent="0.35">
      <c r="B10" s="88" t="s">
        <v>22</v>
      </c>
      <c r="C10" s="88"/>
      <c r="D10" s="88"/>
      <c r="E10" s="88"/>
      <c r="F10" s="89"/>
      <c r="G10" s="90"/>
      <c r="H10" s="69">
        <v>86.5</v>
      </c>
      <c r="I10" s="70">
        <v>79</v>
      </c>
      <c r="J10" s="70">
        <v>71</v>
      </c>
      <c r="K10" s="70">
        <v>76</v>
      </c>
      <c r="L10" s="70">
        <v>70</v>
      </c>
    </row>
    <row r="11" spans="1:15" ht="42" customHeight="1" thickTop="1" thickBot="1" x14ac:dyDescent="0.35">
      <c r="A11" s="9" t="s">
        <v>182</v>
      </c>
      <c r="B11" s="10" t="s">
        <v>180</v>
      </c>
      <c r="C11" s="11" t="s">
        <v>178</v>
      </c>
      <c r="D11" s="12"/>
      <c r="E11" s="73" t="s">
        <v>179</v>
      </c>
      <c r="F11" s="105" t="s">
        <v>177</v>
      </c>
      <c r="G11" s="106"/>
      <c r="H11" s="79" t="s">
        <v>181</v>
      </c>
      <c r="I11" s="79"/>
      <c r="J11" s="79"/>
      <c r="K11" s="79"/>
      <c r="L11" s="80"/>
    </row>
    <row r="12" spans="1:15" ht="27.9" customHeight="1" x14ac:dyDescent="0.3">
      <c r="A12" s="1">
        <v>0</v>
      </c>
      <c r="B12" s="13" t="s">
        <v>0</v>
      </c>
      <c r="C12" s="13" t="s">
        <v>1</v>
      </c>
      <c r="D12" s="14">
        <v>0.515981735</v>
      </c>
      <c r="E12" s="15" t="s">
        <v>2</v>
      </c>
      <c r="F12" s="16">
        <f>D12*35</f>
        <v>18.059360725000001</v>
      </c>
      <c r="G12" s="17">
        <f>SUM(A12*F12)</f>
        <v>0</v>
      </c>
      <c r="H12" s="18">
        <f>($H$10-35)*A12*D12</f>
        <v>0</v>
      </c>
      <c r="I12" s="18">
        <f t="shared" ref="I12:I43" si="0">($I$10-35)*A12*D12</f>
        <v>0</v>
      </c>
      <c r="J12" s="18">
        <f t="shared" ref="J12:J43" si="1">($J$10-35)*A12*D12</f>
        <v>0</v>
      </c>
      <c r="K12" s="18">
        <f>($K$10-35)*A12*D12</f>
        <v>0</v>
      </c>
      <c r="L12" s="74">
        <f>($L$10-35)*A12*D12</f>
        <v>0</v>
      </c>
    </row>
    <row r="13" spans="1:15" ht="27.75" customHeight="1" x14ac:dyDescent="0.3">
      <c r="A13" s="2">
        <v>0</v>
      </c>
      <c r="B13" s="19" t="s">
        <v>3</v>
      </c>
      <c r="C13" s="19" t="s">
        <v>4</v>
      </c>
      <c r="D13" s="20">
        <v>0.515981735</v>
      </c>
      <c r="E13" s="21" t="s">
        <v>5</v>
      </c>
      <c r="F13" s="22">
        <f t="shared" ref="F13:F76" si="2">D13*35</f>
        <v>18.059360725000001</v>
      </c>
      <c r="G13" s="23">
        <f t="shared" ref="G13:G76" si="3">SUM(A13*F13)</f>
        <v>0</v>
      </c>
      <c r="H13" s="18">
        <f t="shared" ref="H13:H76" si="4">($H$10-35)*A13*D13</f>
        <v>0</v>
      </c>
      <c r="I13" s="18">
        <f t="shared" si="0"/>
        <v>0</v>
      </c>
      <c r="J13" s="72">
        <f t="shared" si="1"/>
        <v>0</v>
      </c>
      <c r="K13" s="18">
        <f>($K$10-35)*A13*D13</f>
        <v>0</v>
      </c>
      <c r="L13" s="74">
        <f t="shared" ref="L13:L76" si="5">($L$10-35)*A13*D13</f>
        <v>0</v>
      </c>
    </row>
    <row r="14" spans="1:15" ht="27.9" customHeight="1" x14ac:dyDescent="0.3">
      <c r="A14" s="2">
        <v>0</v>
      </c>
      <c r="B14" s="19" t="s">
        <v>3</v>
      </c>
      <c r="C14" s="19" t="s">
        <v>6</v>
      </c>
      <c r="D14" s="20">
        <v>1.0821917809999999</v>
      </c>
      <c r="E14" s="21" t="s">
        <v>7</v>
      </c>
      <c r="F14" s="22">
        <f t="shared" si="2"/>
        <v>37.876712334999993</v>
      </c>
      <c r="G14" s="23">
        <f t="shared" si="3"/>
        <v>0</v>
      </c>
      <c r="H14" s="18">
        <f t="shared" si="4"/>
        <v>0</v>
      </c>
      <c r="I14" s="18">
        <f t="shared" si="0"/>
        <v>0</v>
      </c>
      <c r="J14" s="72">
        <f t="shared" si="1"/>
        <v>0</v>
      </c>
      <c r="K14" s="18">
        <f t="shared" ref="K14:K43" si="6">($K$10-35)*A14*D14</f>
        <v>0</v>
      </c>
      <c r="L14" s="74">
        <f t="shared" si="5"/>
        <v>0</v>
      </c>
    </row>
    <row r="15" spans="1:15" ht="27.9" customHeight="1" x14ac:dyDescent="0.3">
      <c r="A15" s="2">
        <v>0</v>
      </c>
      <c r="B15" s="24" t="s">
        <v>8</v>
      </c>
      <c r="C15" s="24" t="s">
        <v>9</v>
      </c>
      <c r="D15" s="25">
        <v>0.57077625600000004</v>
      </c>
      <c r="E15" s="26" t="s">
        <v>10</v>
      </c>
      <c r="F15" s="22">
        <f t="shared" si="2"/>
        <v>19.97716896</v>
      </c>
      <c r="G15" s="23">
        <f t="shared" si="3"/>
        <v>0</v>
      </c>
      <c r="H15" s="18">
        <f t="shared" si="4"/>
        <v>0</v>
      </c>
      <c r="I15" s="18">
        <f t="shared" si="0"/>
        <v>0</v>
      </c>
      <c r="J15" s="72">
        <f t="shared" si="1"/>
        <v>0</v>
      </c>
      <c r="K15" s="18">
        <f t="shared" si="6"/>
        <v>0</v>
      </c>
      <c r="L15" s="74">
        <f t="shared" si="5"/>
        <v>0</v>
      </c>
    </row>
    <row r="16" spans="1:15" ht="27.9" customHeight="1" x14ac:dyDescent="0.3">
      <c r="A16" s="2">
        <v>0</v>
      </c>
      <c r="B16" s="24" t="s">
        <v>8</v>
      </c>
      <c r="C16" s="24" t="s">
        <v>11</v>
      </c>
      <c r="D16" s="25">
        <v>0.73515981699999999</v>
      </c>
      <c r="E16" s="26" t="s">
        <v>12</v>
      </c>
      <c r="F16" s="22">
        <f t="shared" si="2"/>
        <v>25.730593594999998</v>
      </c>
      <c r="G16" s="23">
        <f t="shared" si="3"/>
        <v>0</v>
      </c>
      <c r="H16" s="18">
        <f t="shared" si="4"/>
        <v>0</v>
      </c>
      <c r="I16" s="18">
        <f t="shared" si="0"/>
        <v>0</v>
      </c>
      <c r="J16" s="72">
        <f t="shared" si="1"/>
        <v>0</v>
      </c>
      <c r="K16" s="18">
        <f t="shared" si="6"/>
        <v>0</v>
      </c>
      <c r="L16" s="74">
        <f t="shared" si="5"/>
        <v>0</v>
      </c>
    </row>
    <row r="17" spans="1:12" ht="27.9" customHeight="1" x14ac:dyDescent="0.3">
      <c r="A17" s="2">
        <v>0</v>
      </c>
      <c r="B17" s="24" t="s">
        <v>8</v>
      </c>
      <c r="C17" s="24" t="s">
        <v>13</v>
      </c>
      <c r="D17" s="25">
        <v>1.4657534249999999</v>
      </c>
      <c r="E17" s="26" t="s">
        <v>14</v>
      </c>
      <c r="F17" s="22">
        <f t="shared" si="2"/>
        <v>51.301369874999999</v>
      </c>
      <c r="G17" s="23">
        <f t="shared" si="3"/>
        <v>0</v>
      </c>
      <c r="H17" s="18">
        <f t="shared" si="4"/>
        <v>0</v>
      </c>
      <c r="I17" s="18">
        <f t="shared" si="0"/>
        <v>0</v>
      </c>
      <c r="J17" s="72">
        <f t="shared" si="1"/>
        <v>0</v>
      </c>
      <c r="K17" s="18">
        <f t="shared" si="6"/>
        <v>0</v>
      </c>
      <c r="L17" s="74">
        <f t="shared" si="5"/>
        <v>0</v>
      </c>
    </row>
    <row r="18" spans="1:12" ht="27.9" customHeight="1" x14ac:dyDescent="0.3">
      <c r="A18" s="2">
        <v>0</v>
      </c>
      <c r="B18" s="24" t="s">
        <v>8</v>
      </c>
      <c r="C18" s="24" t="s">
        <v>15</v>
      </c>
      <c r="D18" s="25">
        <v>2.0502283110000001</v>
      </c>
      <c r="E18" s="26" t="s">
        <v>16</v>
      </c>
      <c r="F18" s="22">
        <f t="shared" si="2"/>
        <v>71.757990884999998</v>
      </c>
      <c r="G18" s="23">
        <f t="shared" si="3"/>
        <v>0</v>
      </c>
      <c r="H18" s="18">
        <f t="shared" si="4"/>
        <v>0</v>
      </c>
      <c r="I18" s="18">
        <f t="shared" si="0"/>
        <v>0</v>
      </c>
      <c r="J18" s="72">
        <f t="shared" si="1"/>
        <v>0</v>
      </c>
      <c r="K18" s="18">
        <f t="shared" si="6"/>
        <v>0</v>
      </c>
      <c r="L18" s="74">
        <f t="shared" si="5"/>
        <v>0</v>
      </c>
    </row>
    <row r="19" spans="1:12" ht="27.9" customHeight="1" x14ac:dyDescent="0.3">
      <c r="A19" s="2">
        <v>0</v>
      </c>
      <c r="B19" s="24" t="s">
        <v>8</v>
      </c>
      <c r="C19" s="24" t="s">
        <v>17</v>
      </c>
      <c r="D19" s="25">
        <v>2.8447</v>
      </c>
      <c r="E19" s="26" t="s">
        <v>18</v>
      </c>
      <c r="F19" s="22">
        <f t="shared" si="2"/>
        <v>99.564499999999995</v>
      </c>
      <c r="G19" s="23">
        <f t="shared" si="3"/>
        <v>0</v>
      </c>
      <c r="H19" s="18">
        <f t="shared" si="4"/>
        <v>0</v>
      </c>
      <c r="I19" s="18">
        <f t="shared" si="0"/>
        <v>0</v>
      </c>
      <c r="J19" s="72">
        <f t="shared" si="1"/>
        <v>0</v>
      </c>
      <c r="K19" s="18">
        <f t="shared" si="6"/>
        <v>0</v>
      </c>
      <c r="L19" s="74">
        <f t="shared" si="5"/>
        <v>0</v>
      </c>
    </row>
    <row r="20" spans="1:12" ht="27.9" customHeight="1" x14ac:dyDescent="0.3">
      <c r="A20" s="2">
        <v>0</v>
      </c>
      <c r="B20" s="27" t="s">
        <v>19</v>
      </c>
      <c r="C20" s="27" t="s">
        <v>20</v>
      </c>
      <c r="D20" s="28">
        <v>0.73515981699999999</v>
      </c>
      <c r="E20" s="29" t="s">
        <v>21</v>
      </c>
      <c r="F20" s="22">
        <f t="shared" si="2"/>
        <v>25.730593594999998</v>
      </c>
      <c r="G20" s="23">
        <f t="shared" si="3"/>
        <v>0</v>
      </c>
      <c r="H20" s="18">
        <f t="shared" si="4"/>
        <v>0</v>
      </c>
      <c r="I20" s="18">
        <f t="shared" si="0"/>
        <v>0</v>
      </c>
      <c r="J20" s="72">
        <f t="shared" si="1"/>
        <v>0</v>
      </c>
      <c r="K20" s="18">
        <f t="shared" si="6"/>
        <v>0</v>
      </c>
      <c r="L20" s="74">
        <f t="shared" si="5"/>
        <v>0</v>
      </c>
    </row>
    <row r="21" spans="1:12" ht="27.9" customHeight="1" x14ac:dyDescent="0.3">
      <c r="A21" s="2">
        <v>0</v>
      </c>
      <c r="B21" s="27" t="s">
        <v>19</v>
      </c>
      <c r="C21" s="27" t="s">
        <v>22</v>
      </c>
      <c r="D21" s="28">
        <v>1</v>
      </c>
      <c r="E21" s="29" t="s">
        <v>23</v>
      </c>
      <c r="F21" s="22">
        <f t="shared" si="2"/>
        <v>35</v>
      </c>
      <c r="G21" s="23">
        <f t="shared" si="3"/>
        <v>0</v>
      </c>
      <c r="H21" s="18">
        <f t="shared" si="4"/>
        <v>0</v>
      </c>
      <c r="I21" s="18">
        <f t="shared" si="0"/>
        <v>0</v>
      </c>
      <c r="J21" s="72">
        <f t="shared" si="1"/>
        <v>0</v>
      </c>
      <c r="K21" s="18">
        <f t="shared" si="6"/>
        <v>0</v>
      </c>
      <c r="L21" s="74">
        <f t="shared" si="5"/>
        <v>0</v>
      </c>
    </row>
    <row r="22" spans="1:12" ht="27.9" customHeight="1" x14ac:dyDescent="0.3">
      <c r="A22" s="2">
        <v>0</v>
      </c>
      <c r="B22" s="27" t="s">
        <v>19</v>
      </c>
      <c r="C22" s="27" t="s">
        <v>24</v>
      </c>
      <c r="D22" s="28">
        <v>1.703196347</v>
      </c>
      <c r="E22" s="29" t="s">
        <v>25</v>
      </c>
      <c r="F22" s="22">
        <f t="shared" si="2"/>
        <v>59.611872145</v>
      </c>
      <c r="G22" s="23">
        <f t="shared" si="3"/>
        <v>0</v>
      </c>
      <c r="H22" s="18">
        <f t="shared" si="4"/>
        <v>0</v>
      </c>
      <c r="I22" s="18">
        <f t="shared" si="0"/>
        <v>0</v>
      </c>
      <c r="J22" s="72">
        <f t="shared" si="1"/>
        <v>0</v>
      </c>
      <c r="K22" s="18">
        <f t="shared" si="6"/>
        <v>0</v>
      </c>
      <c r="L22" s="74">
        <f t="shared" si="5"/>
        <v>0</v>
      </c>
    </row>
    <row r="23" spans="1:12" ht="27.9" customHeight="1" x14ac:dyDescent="0.3">
      <c r="A23" s="2">
        <v>0</v>
      </c>
      <c r="B23" s="27" t="s">
        <v>19</v>
      </c>
      <c r="C23" s="27" t="s">
        <v>26</v>
      </c>
      <c r="D23" s="28">
        <v>1.9497716890000001</v>
      </c>
      <c r="E23" s="29" t="s">
        <v>27</v>
      </c>
      <c r="F23" s="22">
        <f t="shared" si="2"/>
        <v>68.242009115000002</v>
      </c>
      <c r="G23" s="23">
        <f t="shared" si="3"/>
        <v>0</v>
      </c>
      <c r="H23" s="18">
        <f t="shared" si="4"/>
        <v>0</v>
      </c>
      <c r="I23" s="18">
        <f t="shared" si="0"/>
        <v>0</v>
      </c>
      <c r="J23" s="72">
        <f t="shared" si="1"/>
        <v>0</v>
      </c>
      <c r="K23" s="18">
        <f t="shared" si="6"/>
        <v>0</v>
      </c>
      <c r="L23" s="74">
        <f t="shared" si="5"/>
        <v>0</v>
      </c>
    </row>
    <row r="24" spans="1:12" ht="27.9" customHeight="1" x14ac:dyDescent="0.3">
      <c r="A24" s="2">
        <v>0</v>
      </c>
      <c r="B24" s="27" t="s">
        <v>19</v>
      </c>
      <c r="C24" s="27" t="s">
        <v>28</v>
      </c>
      <c r="D24" s="28">
        <v>2.4337899539999999</v>
      </c>
      <c r="E24" s="29" t="s">
        <v>29</v>
      </c>
      <c r="F24" s="22">
        <f t="shared" si="2"/>
        <v>85.182648389999997</v>
      </c>
      <c r="G24" s="23">
        <f t="shared" si="3"/>
        <v>0</v>
      </c>
      <c r="H24" s="18">
        <f t="shared" si="4"/>
        <v>0</v>
      </c>
      <c r="I24" s="18">
        <f t="shared" si="0"/>
        <v>0</v>
      </c>
      <c r="J24" s="72">
        <f t="shared" si="1"/>
        <v>0</v>
      </c>
      <c r="K24" s="18">
        <f t="shared" si="6"/>
        <v>0</v>
      </c>
      <c r="L24" s="74">
        <f t="shared" si="5"/>
        <v>0</v>
      </c>
    </row>
    <row r="25" spans="1:12" ht="27.9" customHeight="1" x14ac:dyDescent="0.3">
      <c r="A25" s="2">
        <v>0</v>
      </c>
      <c r="B25" s="27" t="s">
        <v>30</v>
      </c>
      <c r="C25" s="27" t="s">
        <v>31</v>
      </c>
      <c r="D25" s="28">
        <v>1.703196347</v>
      </c>
      <c r="E25" s="29" t="s">
        <v>32</v>
      </c>
      <c r="F25" s="22">
        <f t="shared" si="2"/>
        <v>59.611872145</v>
      </c>
      <c r="G25" s="23">
        <f t="shared" si="3"/>
        <v>0</v>
      </c>
      <c r="H25" s="18">
        <f t="shared" si="4"/>
        <v>0</v>
      </c>
      <c r="I25" s="18">
        <f t="shared" si="0"/>
        <v>0</v>
      </c>
      <c r="J25" s="72">
        <f t="shared" si="1"/>
        <v>0</v>
      </c>
      <c r="K25" s="18">
        <f t="shared" si="6"/>
        <v>0</v>
      </c>
      <c r="L25" s="74">
        <f t="shared" si="5"/>
        <v>0</v>
      </c>
    </row>
    <row r="26" spans="1:12" ht="27.9" customHeight="1" x14ac:dyDescent="0.3">
      <c r="A26" s="2">
        <v>0</v>
      </c>
      <c r="B26" s="27" t="s">
        <v>30</v>
      </c>
      <c r="C26" s="27" t="s">
        <v>33</v>
      </c>
      <c r="D26" s="28">
        <v>2.844748858</v>
      </c>
      <c r="E26" s="29" t="s">
        <v>34</v>
      </c>
      <c r="F26" s="22">
        <f t="shared" si="2"/>
        <v>99.566210029999993</v>
      </c>
      <c r="G26" s="23">
        <f t="shared" si="3"/>
        <v>0</v>
      </c>
      <c r="H26" s="18">
        <f t="shared" si="4"/>
        <v>0</v>
      </c>
      <c r="I26" s="18">
        <f t="shared" si="0"/>
        <v>0</v>
      </c>
      <c r="J26" s="72">
        <f t="shared" si="1"/>
        <v>0</v>
      </c>
      <c r="K26" s="18">
        <f t="shared" si="6"/>
        <v>0</v>
      </c>
      <c r="L26" s="74">
        <f t="shared" si="5"/>
        <v>0</v>
      </c>
    </row>
    <row r="27" spans="1:12" ht="27.9" customHeight="1" x14ac:dyDescent="0.3">
      <c r="A27" s="2">
        <v>0</v>
      </c>
      <c r="B27" s="27" t="s">
        <v>30</v>
      </c>
      <c r="C27" s="27" t="s">
        <v>35</v>
      </c>
      <c r="D27" s="28">
        <v>5.0502283109999997</v>
      </c>
      <c r="E27" s="29" t="s">
        <v>36</v>
      </c>
      <c r="F27" s="22">
        <f t="shared" si="2"/>
        <v>176.757990885</v>
      </c>
      <c r="G27" s="23">
        <f t="shared" si="3"/>
        <v>0</v>
      </c>
      <c r="H27" s="18">
        <f t="shared" si="4"/>
        <v>0</v>
      </c>
      <c r="I27" s="18">
        <f t="shared" si="0"/>
        <v>0</v>
      </c>
      <c r="J27" s="72">
        <f t="shared" si="1"/>
        <v>0</v>
      </c>
      <c r="K27" s="18">
        <f t="shared" si="6"/>
        <v>0</v>
      </c>
      <c r="L27" s="74">
        <f t="shared" si="5"/>
        <v>0</v>
      </c>
    </row>
    <row r="28" spans="1:12" ht="27.9" customHeight="1" x14ac:dyDescent="0.3">
      <c r="A28" s="2">
        <v>0</v>
      </c>
      <c r="B28" s="27" t="s">
        <v>37</v>
      </c>
      <c r="C28" s="27" t="s">
        <v>38</v>
      </c>
      <c r="D28" s="28">
        <v>0.515981735</v>
      </c>
      <c r="E28" s="29" t="s">
        <v>39</v>
      </c>
      <c r="F28" s="22">
        <f t="shared" si="2"/>
        <v>18.059360725000001</v>
      </c>
      <c r="G28" s="23">
        <f t="shared" si="3"/>
        <v>0</v>
      </c>
      <c r="H28" s="18">
        <f t="shared" si="4"/>
        <v>0</v>
      </c>
      <c r="I28" s="18">
        <f t="shared" si="0"/>
        <v>0</v>
      </c>
      <c r="J28" s="72">
        <f t="shared" si="1"/>
        <v>0</v>
      </c>
      <c r="K28" s="18">
        <f t="shared" si="6"/>
        <v>0</v>
      </c>
      <c r="L28" s="74">
        <f t="shared" si="5"/>
        <v>0</v>
      </c>
    </row>
    <row r="29" spans="1:12" ht="27.9" customHeight="1" x14ac:dyDescent="0.3">
      <c r="A29" s="2">
        <v>0</v>
      </c>
      <c r="B29" s="27" t="s">
        <v>37</v>
      </c>
      <c r="C29" s="27" t="s">
        <v>40</v>
      </c>
      <c r="D29" s="28">
        <v>2.0867579909999998</v>
      </c>
      <c r="E29" s="29" t="s">
        <v>41</v>
      </c>
      <c r="F29" s="22">
        <f t="shared" si="2"/>
        <v>73.036529684999991</v>
      </c>
      <c r="G29" s="23">
        <f t="shared" si="3"/>
        <v>0</v>
      </c>
      <c r="H29" s="18">
        <f t="shared" si="4"/>
        <v>0</v>
      </c>
      <c r="I29" s="18">
        <f t="shared" si="0"/>
        <v>0</v>
      </c>
      <c r="J29" s="72">
        <f t="shared" si="1"/>
        <v>0</v>
      </c>
      <c r="K29" s="18">
        <f t="shared" si="6"/>
        <v>0</v>
      </c>
      <c r="L29" s="74">
        <f t="shared" si="5"/>
        <v>0</v>
      </c>
    </row>
    <row r="30" spans="1:12" ht="27.9" customHeight="1" x14ac:dyDescent="0.3">
      <c r="A30" s="2">
        <v>0</v>
      </c>
      <c r="B30" s="30" t="s">
        <v>42</v>
      </c>
      <c r="C30" s="30" t="s">
        <v>43</v>
      </c>
      <c r="D30" s="31">
        <v>0.73515981699999999</v>
      </c>
      <c r="E30" s="32" t="s">
        <v>44</v>
      </c>
      <c r="F30" s="22">
        <f t="shared" si="2"/>
        <v>25.730593594999998</v>
      </c>
      <c r="G30" s="23">
        <f t="shared" si="3"/>
        <v>0</v>
      </c>
      <c r="H30" s="18">
        <f t="shared" si="4"/>
        <v>0</v>
      </c>
      <c r="I30" s="18">
        <f t="shared" si="0"/>
        <v>0</v>
      </c>
      <c r="J30" s="72">
        <f t="shared" si="1"/>
        <v>0</v>
      </c>
      <c r="K30" s="18">
        <f t="shared" si="6"/>
        <v>0</v>
      </c>
      <c r="L30" s="74">
        <f t="shared" si="5"/>
        <v>0</v>
      </c>
    </row>
    <row r="31" spans="1:12" ht="27.9" customHeight="1" x14ac:dyDescent="0.3">
      <c r="A31" s="2">
        <v>0</v>
      </c>
      <c r="B31" s="30" t="s">
        <v>42</v>
      </c>
      <c r="C31" s="30" t="s">
        <v>45</v>
      </c>
      <c r="D31" s="31">
        <v>0.92694063900000001</v>
      </c>
      <c r="E31" s="32" t="s">
        <v>46</v>
      </c>
      <c r="F31" s="22">
        <f t="shared" si="2"/>
        <v>32.442922365000001</v>
      </c>
      <c r="G31" s="23">
        <f t="shared" si="3"/>
        <v>0</v>
      </c>
      <c r="H31" s="18">
        <f t="shared" si="4"/>
        <v>0</v>
      </c>
      <c r="I31" s="18">
        <f t="shared" si="0"/>
        <v>0</v>
      </c>
      <c r="J31" s="72">
        <f t="shared" si="1"/>
        <v>0</v>
      </c>
      <c r="K31" s="18">
        <f t="shared" si="6"/>
        <v>0</v>
      </c>
      <c r="L31" s="74">
        <f t="shared" si="5"/>
        <v>0</v>
      </c>
    </row>
    <row r="32" spans="1:12" ht="27.9" customHeight="1" x14ac:dyDescent="0.3">
      <c r="A32" s="2">
        <v>0</v>
      </c>
      <c r="B32" s="30" t="s">
        <v>42</v>
      </c>
      <c r="C32" s="30" t="s">
        <v>47</v>
      </c>
      <c r="D32" s="31">
        <v>1.337899543</v>
      </c>
      <c r="E32" s="32" t="s">
        <v>48</v>
      </c>
      <c r="F32" s="22">
        <f t="shared" si="2"/>
        <v>46.826484004999998</v>
      </c>
      <c r="G32" s="23">
        <f t="shared" si="3"/>
        <v>0</v>
      </c>
      <c r="H32" s="18">
        <f t="shared" si="4"/>
        <v>0</v>
      </c>
      <c r="I32" s="18">
        <f t="shared" si="0"/>
        <v>0</v>
      </c>
      <c r="J32" s="72">
        <f t="shared" si="1"/>
        <v>0</v>
      </c>
      <c r="K32" s="18">
        <f t="shared" si="6"/>
        <v>0</v>
      </c>
      <c r="L32" s="74">
        <f t="shared" si="5"/>
        <v>0</v>
      </c>
    </row>
    <row r="33" spans="1:12" ht="27.9" customHeight="1" x14ac:dyDescent="0.3">
      <c r="A33" s="2">
        <v>0</v>
      </c>
      <c r="B33" s="30" t="s">
        <v>42</v>
      </c>
      <c r="C33" s="30" t="s">
        <v>49</v>
      </c>
      <c r="D33" s="31">
        <v>2.0867579909999998</v>
      </c>
      <c r="E33" s="32" t="s">
        <v>50</v>
      </c>
      <c r="F33" s="22">
        <f t="shared" si="2"/>
        <v>73.036529684999991</v>
      </c>
      <c r="G33" s="23">
        <f t="shared" si="3"/>
        <v>0</v>
      </c>
      <c r="H33" s="18">
        <f t="shared" si="4"/>
        <v>0</v>
      </c>
      <c r="I33" s="18">
        <f t="shared" si="0"/>
        <v>0</v>
      </c>
      <c r="J33" s="72">
        <f t="shared" si="1"/>
        <v>0</v>
      </c>
      <c r="K33" s="18">
        <f t="shared" si="6"/>
        <v>0</v>
      </c>
      <c r="L33" s="74">
        <f t="shared" si="5"/>
        <v>0</v>
      </c>
    </row>
    <row r="34" spans="1:12" ht="39.75" customHeight="1" x14ac:dyDescent="0.3">
      <c r="A34" s="2">
        <v>0</v>
      </c>
      <c r="B34" s="30" t="s">
        <v>42</v>
      </c>
      <c r="C34" s="30" t="s">
        <v>51</v>
      </c>
      <c r="D34" s="31">
        <v>2.844748858</v>
      </c>
      <c r="E34" s="32" t="s">
        <v>52</v>
      </c>
      <c r="F34" s="22">
        <f t="shared" si="2"/>
        <v>99.566210029999993</v>
      </c>
      <c r="G34" s="23">
        <f t="shared" si="3"/>
        <v>0</v>
      </c>
      <c r="H34" s="18">
        <f t="shared" si="4"/>
        <v>0</v>
      </c>
      <c r="I34" s="18">
        <f t="shared" si="0"/>
        <v>0</v>
      </c>
      <c r="J34" s="72">
        <f t="shared" si="1"/>
        <v>0</v>
      </c>
      <c r="K34" s="18">
        <f t="shared" si="6"/>
        <v>0</v>
      </c>
      <c r="L34" s="74">
        <f t="shared" si="5"/>
        <v>0</v>
      </c>
    </row>
    <row r="35" spans="1:12" ht="27.9" customHeight="1" x14ac:dyDescent="0.3">
      <c r="A35" s="2">
        <v>0</v>
      </c>
      <c r="B35" s="30" t="s">
        <v>42</v>
      </c>
      <c r="C35" s="30" t="s">
        <v>53</v>
      </c>
      <c r="D35" s="31">
        <v>2.0867579909999998</v>
      </c>
      <c r="E35" s="32" t="s">
        <v>54</v>
      </c>
      <c r="F35" s="22">
        <f t="shared" si="2"/>
        <v>73.036529684999991</v>
      </c>
      <c r="G35" s="23">
        <f t="shared" si="3"/>
        <v>0</v>
      </c>
      <c r="H35" s="18">
        <f t="shared" si="4"/>
        <v>0</v>
      </c>
      <c r="I35" s="18">
        <f t="shared" si="0"/>
        <v>0</v>
      </c>
      <c r="J35" s="72">
        <f t="shared" si="1"/>
        <v>0</v>
      </c>
      <c r="K35" s="18">
        <f t="shared" si="6"/>
        <v>0</v>
      </c>
      <c r="L35" s="74">
        <f t="shared" si="5"/>
        <v>0</v>
      </c>
    </row>
    <row r="36" spans="1:12" ht="27.9" customHeight="1" x14ac:dyDescent="0.3">
      <c r="A36" s="2">
        <v>0</v>
      </c>
      <c r="B36" s="30" t="s">
        <v>42</v>
      </c>
      <c r="C36" s="30" t="s">
        <v>55</v>
      </c>
      <c r="D36" s="31">
        <v>2.844748858</v>
      </c>
      <c r="E36" s="32" t="s">
        <v>56</v>
      </c>
      <c r="F36" s="22">
        <f t="shared" si="2"/>
        <v>99.566210029999993</v>
      </c>
      <c r="G36" s="23">
        <f t="shared" si="3"/>
        <v>0</v>
      </c>
      <c r="H36" s="18">
        <f t="shared" si="4"/>
        <v>0</v>
      </c>
      <c r="I36" s="18">
        <f t="shared" si="0"/>
        <v>0</v>
      </c>
      <c r="J36" s="72">
        <f t="shared" si="1"/>
        <v>0</v>
      </c>
      <c r="K36" s="18">
        <f t="shared" si="6"/>
        <v>0</v>
      </c>
      <c r="L36" s="74">
        <f t="shared" si="5"/>
        <v>0</v>
      </c>
    </row>
    <row r="37" spans="1:12" ht="27.9" customHeight="1" x14ac:dyDescent="0.3">
      <c r="A37" s="2">
        <v>0</v>
      </c>
      <c r="B37" s="30" t="s">
        <v>57</v>
      </c>
      <c r="C37" s="30" t="s">
        <v>58</v>
      </c>
      <c r="D37" s="31">
        <v>0.92694063900000001</v>
      </c>
      <c r="E37" s="32" t="s">
        <v>59</v>
      </c>
      <c r="F37" s="22">
        <f t="shared" si="2"/>
        <v>32.442922365000001</v>
      </c>
      <c r="G37" s="23">
        <f t="shared" si="3"/>
        <v>0</v>
      </c>
      <c r="H37" s="18">
        <f t="shared" si="4"/>
        <v>0</v>
      </c>
      <c r="I37" s="18">
        <f t="shared" si="0"/>
        <v>0</v>
      </c>
      <c r="J37" s="72">
        <f t="shared" si="1"/>
        <v>0</v>
      </c>
      <c r="K37" s="18">
        <f t="shared" si="6"/>
        <v>0</v>
      </c>
      <c r="L37" s="74">
        <f t="shared" si="5"/>
        <v>0</v>
      </c>
    </row>
    <row r="38" spans="1:12" ht="27.9" customHeight="1" x14ac:dyDescent="0.3">
      <c r="A38" s="2">
        <v>0</v>
      </c>
      <c r="B38" s="30" t="s">
        <v>57</v>
      </c>
      <c r="C38" s="30" t="s">
        <v>60</v>
      </c>
      <c r="D38" s="31">
        <v>0.92694063900000001</v>
      </c>
      <c r="E38" s="32" t="s">
        <v>61</v>
      </c>
      <c r="F38" s="22">
        <f t="shared" si="2"/>
        <v>32.442922365000001</v>
      </c>
      <c r="G38" s="23">
        <f t="shared" si="3"/>
        <v>0</v>
      </c>
      <c r="H38" s="18">
        <f t="shared" si="4"/>
        <v>0</v>
      </c>
      <c r="I38" s="18">
        <f t="shared" si="0"/>
        <v>0</v>
      </c>
      <c r="J38" s="72">
        <f t="shared" si="1"/>
        <v>0</v>
      </c>
      <c r="K38" s="18">
        <f t="shared" si="6"/>
        <v>0</v>
      </c>
      <c r="L38" s="74">
        <f t="shared" si="5"/>
        <v>0</v>
      </c>
    </row>
    <row r="39" spans="1:12" ht="27.9" customHeight="1" x14ac:dyDescent="0.3">
      <c r="A39" s="2">
        <v>0</v>
      </c>
      <c r="B39" s="30" t="s">
        <v>57</v>
      </c>
      <c r="C39" s="30" t="s">
        <v>62</v>
      </c>
      <c r="D39" s="31">
        <v>1.337899543</v>
      </c>
      <c r="E39" s="32" t="s">
        <v>63</v>
      </c>
      <c r="F39" s="22">
        <f t="shared" si="2"/>
        <v>46.826484004999998</v>
      </c>
      <c r="G39" s="23">
        <f t="shared" si="3"/>
        <v>0</v>
      </c>
      <c r="H39" s="18">
        <f t="shared" si="4"/>
        <v>0</v>
      </c>
      <c r="I39" s="18">
        <f t="shared" si="0"/>
        <v>0</v>
      </c>
      <c r="J39" s="72">
        <f t="shared" si="1"/>
        <v>0</v>
      </c>
      <c r="K39" s="18">
        <f t="shared" si="6"/>
        <v>0</v>
      </c>
      <c r="L39" s="74">
        <f t="shared" si="5"/>
        <v>0</v>
      </c>
    </row>
    <row r="40" spans="1:12" ht="27.9" customHeight="1" x14ac:dyDescent="0.3">
      <c r="A40" s="2">
        <v>0</v>
      </c>
      <c r="B40" s="30" t="s">
        <v>57</v>
      </c>
      <c r="C40" s="30" t="s">
        <v>64</v>
      </c>
      <c r="D40" s="31">
        <v>2.0867579909999998</v>
      </c>
      <c r="E40" s="32" t="s">
        <v>65</v>
      </c>
      <c r="F40" s="22">
        <f t="shared" si="2"/>
        <v>73.036529684999991</v>
      </c>
      <c r="G40" s="23">
        <f t="shared" si="3"/>
        <v>0</v>
      </c>
      <c r="H40" s="18">
        <f t="shared" si="4"/>
        <v>0</v>
      </c>
      <c r="I40" s="18">
        <f t="shared" si="0"/>
        <v>0</v>
      </c>
      <c r="J40" s="72">
        <f t="shared" si="1"/>
        <v>0</v>
      </c>
      <c r="K40" s="18">
        <f t="shared" si="6"/>
        <v>0</v>
      </c>
      <c r="L40" s="74">
        <f t="shared" si="5"/>
        <v>0</v>
      </c>
    </row>
    <row r="41" spans="1:12" ht="27.9" customHeight="1" x14ac:dyDescent="0.3">
      <c r="A41" s="2">
        <v>0</v>
      </c>
      <c r="B41" s="30" t="s">
        <v>66</v>
      </c>
      <c r="C41" s="30" t="s">
        <v>67</v>
      </c>
      <c r="D41" s="31">
        <v>0.73515981699999999</v>
      </c>
      <c r="E41" s="32" t="s">
        <v>68</v>
      </c>
      <c r="F41" s="22">
        <f t="shared" si="2"/>
        <v>25.730593594999998</v>
      </c>
      <c r="G41" s="23">
        <f t="shared" si="3"/>
        <v>0</v>
      </c>
      <c r="H41" s="18">
        <f t="shared" si="4"/>
        <v>0</v>
      </c>
      <c r="I41" s="18">
        <f t="shared" si="0"/>
        <v>0</v>
      </c>
      <c r="J41" s="72">
        <f t="shared" si="1"/>
        <v>0</v>
      </c>
      <c r="K41" s="18">
        <f t="shared" si="6"/>
        <v>0</v>
      </c>
      <c r="L41" s="74">
        <f t="shared" si="5"/>
        <v>0</v>
      </c>
    </row>
    <row r="42" spans="1:12" ht="27.9" customHeight="1" x14ac:dyDescent="0.3">
      <c r="A42" s="2">
        <v>0</v>
      </c>
      <c r="B42" s="30" t="s">
        <v>66</v>
      </c>
      <c r="C42" s="30" t="s">
        <v>69</v>
      </c>
      <c r="D42" s="31">
        <v>0.73515981699999999</v>
      </c>
      <c r="E42" s="32" t="s">
        <v>70</v>
      </c>
      <c r="F42" s="22">
        <f t="shared" si="2"/>
        <v>25.730593594999998</v>
      </c>
      <c r="G42" s="23">
        <f t="shared" si="3"/>
        <v>0</v>
      </c>
      <c r="H42" s="18">
        <f t="shared" si="4"/>
        <v>0</v>
      </c>
      <c r="I42" s="18">
        <f t="shared" si="0"/>
        <v>0</v>
      </c>
      <c r="J42" s="72">
        <f t="shared" si="1"/>
        <v>0</v>
      </c>
      <c r="K42" s="18">
        <f t="shared" si="6"/>
        <v>0</v>
      </c>
      <c r="L42" s="74">
        <f t="shared" si="5"/>
        <v>0</v>
      </c>
    </row>
    <row r="43" spans="1:12" ht="39.75" customHeight="1" x14ac:dyDescent="0.3">
      <c r="A43" s="2">
        <v>0</v>
      </c>
      <c r="B43" s="30" t="s">
        <v>66</v>
      </c>
      <c r="C43" s="30" t="s">
        <v>71</v>
      </c>
      <c r="D43" s="31">
        <v>2.0867579909999998</v>
      </c>
      <c r="E43" s="32" t="s">
        <v>72</v>
      </c>
      <c r="F43" s="22">
        <f t="shared" si="2"/>
        <v>73.036529684999991</v>
      </c>
      <c r="G43" s="23">
        <f t="shared" si="3"/>
        <v>0</v>
      </c>
      <c r="H43" s="18">
        <f t="shared" si="4"/>
        <v>0</v>
      </c>
      <c r="I43" s="18">
        <f t="shared" si="0"/>
        <v>0</v>
      </c>
      <c r="J43" s="72">
        <f t="shared" si="1"/>
        <v>0</v>
      </c>
      <c r="K43" s="18">
        <f t="shared" si="6"/>
        <v>0</v>
      </c>
      <c r="L43" s="74">
        <f t="shared" si="5"/>
        <v>0</v>
      </c>
    </row>
    <row r="44" spans="1:12" ht="43.5" customHeight="1" x14ac:dyDescent="0.3">
      <c r="A44" s="2">
        <v>0</v>
      </c>
      <c r="B44" s="30" t="s">
        <v>66</v>
      </c>
      <c r="C44" s="30" t="s">
        <v>73</v>
      </c>
      <c r="D44" s="31">
        <v>2.844748858</v>
      </c>
      <c r="E44" s="32" t="s">
        <v>74</v>
      </c>
      <c r="F44" s="22">
        <f t="shared" si="2"/>
        <v>99.566210029999993</v>
      </c>
      <c r="G44" s="23">
        <f t="shared" si="3"/>
        <v>0</v>
      </c>
      <c r="H44" s="18">
        <f t="shared" si="4"/>
        <v>0</v>
      </c>
      <c r="I44" s="18">
        <f t="shared" ref="I44:I75" si="7">($I$10-35)*A44*D44</f>
        <v>0</v>
      </c>
      <c r="J44" s="72">
        <f t="shared" ref="J44:J75" si="8">($J$10-35)*A44*D44</f>
        <v>0</v>
      </c>
      <c r="K44" s="18">
        <f t="shared" ref="K44:K75" si="9">($K$10-35)*A44*D44</f>
        <v>0</v>
      </c>
      <c r="L44" s="74">
        <f t="shared" si="5"/>
        <v>0</v>
      </c>
    </row>
    <row r="45" spans="1:12" ht="38.25" customHeight="1" x14ac:dyDescent="0.3">
      <c r="A45" s="2">
        <v>0</v>
      </c>
      <c r="B45" s="30" t="s">
        <v>66</v>
      </c>
      <c r="C45" s="30" t="s">
        <v>75</v>
      </c>
      <c r="D45" s="31">
        <v>2.0867579909999998</v>
      </c>
      <c r="E45" s="32" t="s">
        <v>76</v>
      </c>
      <c r="F45" s="22">
        <f t="shared" si="2"/>
        <v>73.036529684999991</v>
      </c>
      <c r="G45" s="23">
        <f t="shared" si="3"/>
        <v>0</v>
      </c>
      <c r="H45" s="18">
        <f t="shared" si="4"/>
        <v>0</v>
      </c>
      <c r="I45" s="18">
        <f t="shared" si="7"/>
        <v>0</v>
      </c>
      <c r="J45" s="72">
        <f t="shared" si="8"/>
        <v>0</v>
      </c>
      <c r="K45" s="18">
        <f t="shared" si="9"/>
        <v>0</v>
      </c>
      <c r="L45" s="74">
        <f t="shared" si="5"/>
        <v>0</v>
      </c>
    </row>
    <row r="46" spans="1:12" ht="27.9" customHeight="1" x14ac:dyDescent="0.3">
      <c r="A46" s="2">
        <v>0</v>
      </c>
      <c r="B46" s="30" t="s">
        <v>66</v>
      </c>
      <c r="C46" s="30" t="s">
        <v>77</v>
      </c>
      <c r="D46" s="31">
        <v>2.844748858</v>
      </c>
      <c r="E46" s="32" t="s">
        <v>78</v>
      </c>
      <c r="F46" s="22">
        <f t="shared" si="2"/>
        <v>99.566210029999993</v>
      </c>
      <c r="G46" s="23">
        <f t="shared" si="3"/>
        <v>0</v>
      </c>
      <c r="H46" s="18">
        <f t="shared" si="4"/>
        <v>0</v>
      </c>
      <c r="I46" s="18">
        <f t="shared" si="7"/>
        <v>0</v>
      </c>
      <c r="J46" s="72">
        <f t="shared" si="8"/>
        <v>0</v>
      </c>
      <c r="K46" s="18">
        <f t="shared" si="9"/>
        <v>0</v>
      </c>
      <c r="L46" s="74">
        <f t="shared" si="5"/>
        <v>0</v>
      </c>
    </row>
    <row r="47" spans="1:12" ht="27.9" customHeight="1" x14ac:dyDescent="0.3">
      <c r="A47" s="2">
        <v>0</v>
      </c>
      <c r="B47" s="33" t="s">
        <v>79</v>
      </c>
      <c r="C47" s="33" t="s">
        <v>80</v>
      </c>
      <c r="D47" s="34">
        <v>0.515981735</v>
      </c>
      <c r="E47" s="35" t="s">
        <v>81</v>
      </c>
      <c r="F47" s="22">
        <f t="shared" si="2"/>
        <v>18.059360725000001</v>
      </c>
      <c r="G47" s="23">
        <f t="shared" si="3"/>
        <v>0</v>
      </c>
      <c r="H47" s="18">
        <f t="shared" si="4"/>
        <v>0</v>
      </c>
      <c r="I47" s="18">
        <f t="shared" si="7"/>
        <v>0</v>
      </c>
      <c r="J47" s="72">
        <f t="shared" si="8"/>
        <v>0</v>
      </c>
      <c r="K47" s="18">
        <f t="shared" si="9"/>
        <v>0</v>
      </c>
      <c r="L47" s="74">
        <f t="shared" si="5"/>
        <v>0</v>
      </c>
    </row>
    <row r="48" spans="1:12" ht="27.9" customHeight="1" x14ac:dyDescent="0.3">
      <c r="A48" s="2">
        <v>0</v>
      </c>
      <c r="B48" s="33" t="s">
        <v>79</v>
      </c>
      <c r="C48" s="33" t="s">
        <v>82</v>
      </c>
      <c r="D48" s="34">
        <v>0.92694063900000001</v>
      </c>
      <c r="E48" s="35" t="s">
        <v>83</v>
      </c>
      <c r="F48" s="22">
        <f t="shared" si="2"/>
        <v>32.442922365000001</v>
      </c>
      <c r="G48" s="23">
        <f t="shared" si="3"/>
        <v>0</v>
      </c>
      <c r="H48" s="18">
        <f t="shared" si="4"/>
        <v>0</v>
      </c>
      <c r="I48" s="18">
        <f t="shared" si="7"/>
        <v>0</v>
      </c>
      <c r="J48" s="72">
        <f t="shared" si="8"/>
        <v>0</v>
      </c>
      <c r="K48" s="18">
        <f t="shared" si="9"/>
        <v>0</v>
      </c>
      <c r="L48" s="74">
        <f t="shared" si="5"/>
        <v>0</v>
      </c>
    </row>
    <row r="49" spans="1:12" ht="27.9" customHeight="1" x14ac:dyDescent="0.3">
      <c r="A49" s="2">
        <v>0</v>
      </c>
      <c r="B49" s="33" t="s">
        <v>79</v>
      </c>
      <c r="C49" s="33" t="s">
        <v>84</v>
      </c>
      <c r="D49" s="34">
        <v>1.337899543</v>
      </c>
      <c r="E49" s="35" t="s">
        <v>85</v>
      </c>
      <c r="F49" s="22">
        <f t="shared" si="2"/>
        <v>46.826484004999998</v>
      </c>
      <c r="G49" s="23">
        <f t="shared" si="3"/>
        <v>0</v>
      </c>
      <c r="H49" s="18">
        <f t="shared" si="4"/>
        <v>0</v>
      </c>
      <c r="I49" s="18">
        <f t="shared" si="7"/>
        <v>0</v>
      </c>
      <c r="J49" s="72">
        <f t="shared" si="8"/>
        <v>0</v>
      </c>
      <c r="K49" s="18">
        <f t="shared" si="9"/>
        <v>0</v>
      </c>
      <c r="L49" s="74">
        <f t="shared" si="5"/>
        <v>0</v>
      </c>
    </row>
    <row r="50" spans="1:12" ht="27.9" customHeight="1" x14ac:dyDescent="0.3">
      <c r="A50" s="2">
        <v>0</v>
      </c>
      <c r="B50" s="33" t="s">
        <v>79</v>
      </c>
      <c r="C50" s="33" t="s">
        <v>86</v>
      </c>
      <c r="D50" s="34">
        <v>2.0867579909999998</v>
      </c>
      <c r="E50" s="35" t="s">
        <v>87</v>
      </c>
      <c r="F50" s="22">
        <f t="shared" si="2"/>
        <v>73.036529684999991</v>
      </c>
      <c r="G50" s="23">
        <f t="shared" si="3"/>
        <v>0</v>
      </c>
      <c r="H50" s="18">
        <f t="shared" si="4"/>
        <v>0</v>
      </c>
      <c r="I50" s="18">
        <f t="shared" si="7"/>
        <v>0</v>
      </c>
      <c r="J50" s="72">
        <f t="shared" si="8"/>
        <v>0</v>
      </c>
      <c r="K50" s="18">
        <f t="shared" si="9"/>
        <v>0</v>
      </c>
      <c r="L50" s="74">
        <f t="shared" si="5"/>
        <v>0</v>
      </c>
    </row>
    <row r="51" spans="1:12" ht="27.9" customHeight="1" x14ac:dyDescent="0.3">
      <c r="A51" s="2">
        <v>0</v>
      </c>
      <c r="B51" s="33" t="s">
        <v>79</v>
      </c>
      <c r="C51" s="33" t="s">
        <v>88</v>
      </c>
      <c r="D51" s="34">
        <v>2.844748858</v>
      </c>
      <c r="E51" s="35" t="s">
        <v>89</v>
      </c>
      <c r="F51" s="22">
        <f t="shared" si="2"/>
        <v>99.566210029999993</v>
      </c>
      <c r="G51" s="23">
        <f t="shared" si="3"/>
        <v>0</v>
      </c>
      <c r="H51" s="18">
        <f t="shared" si="4"/>
        <v>0</v>
      </c>
      <c r="I51" s="18">
        <f t="shared" si="7"/>
        <v>0</v>
      </c>
      <c r="J51" s="72">
        <f t="shared" si="8"/>
        <v>0</v>
      </c>
      <c r="K51" s="18">
        <f t="shared" si="9"/>
        <v>0</v>
      </c>
      <c r="L51" s="74">
        <f t="shared" si="5"/>
        <v>0</v>
      </c>
    </row>
    <row r="52" spans="1:12" ht="27.9" customHeight="1" x14ac:dyDescent="0.3">
      <c r="A52" s="2">
        <v>0</v>
      </c>
      <c r="B52" s="36" t="s">
        <v>90</v>
      </c>
      <c r="C52" s="36" t="s">
        <v>91</v>
      </c>
      <c r="D52" s="37">
        <v>1</v>
      </c>
      <c r="E52" s="38" t="s">
        <v>92</v>
      </c>
      <c r="F52" s="22">
        <f t="shared" si="2"/>
        <v>35</v>
      </c>
      <c r="G52" s="23">
        <f t="shared" si="3"/>
        <v>0</v>
      </c>
      <c r="H52" s="18">
        <f t="shared" si="4"/>
        <v>0</v>
      </c>
      <c r="I52" s="18">
        <f t="shared" si="7"/>
        <v>0</v>
      </c>
      <c r="J52" s="72">
        <f t="shared" si="8"/>
        <v>0</v>
      </c>
      <c r="K52" s="18">
        <f t="shared" si="9"/>
        <v>0</v>
      </c>
      <c r="L52" s="74">
        <f t="shared" si="5"/>
        <v>0</v>
      </c>
    </row>
    <row r="53" spans="1:12" ht="27.9" customHeight="1" x14ac:dyDescent="0.3">
      <c r="A53" s="2">
        <v>0</v>
      </c>
      <c r="B53" s="36" t="s">
        <v>90</v>
      </c>
      <c r="C53" s="36" t="s">
        <v>93</v>
      </c>
      <c r="D53" s="37">
        <v>2.0867579909999998</v>
      </c>
      <c r="E53" s="38" t="s">
        <v>94</v>
      </c>
      <c r="F53" s="22">
        <f t="shared" si="2"/>
        <v>73.036529684999991</v>
      </c>
      <c r="G53" s="23">
        <f t="shared" si="3"/>
        <v>0</v>
      </c>
      <c r="H53" s="18">
        <f t="shared" si="4"/>
        <v>0</v>
      </c>
      <c r="I53" s="18">
        <f t="shared" si="7"/>
        <v>0</v>
      </c>
      <c r="J53" s="72">
        <f t="shared" si="8"/>
        <v>0</v>
      </c>
      <c r="K53" s="18">
        <f t="shared" si="9"/>
        <v>0</v>
      </c>
      <c r="L53" s="74">
        <f t="shared" si="5"/>
        <v>0</v>
      </c>
    </row>
    <row r="54" spans="1:12" ht="27.9" customHeight="1" x14ac:dyDescent="0.3">
      <c r="A54" s="2">
        <v>0</v>
      </c>
      <c r="B54" s="36" t="s">
        <v>90</v>
      </c>
      <c r="C54" s="36" t="s">
        <v>95</v>
      </c>
      <c r="D54" s="37">
        <v>2.5388127850000002</v>
      </c>
      <c r="E54" s="38" t="s">
        <v>96</v>
      </c>
      <c r="F54" s="22">
        <f t="shared" si="2"/>
        <v>88.858447475000006</v>
      </c>
      <c r="G54" s="23">
        <f t="shared" si="3"/>
        <v>0</v>
      </c>
      <c r="H54" s="18">
        <f t="shared" si="4"/>
        <v>0</v>
      </c>
      <c r="I54" s="18">
        <f t="shared" si="7"/>
        <v>0</v>
      </c>
      <c r="J54" s="72">
        <f t="shared" si="8"/>
        <v>0</v>
      </c>
      <c r="K54" s="18">
        <f t="shared" si="9"/>
        <v>0</v>
      </c>
      <c r="L54" s="74">
        <f t="shared" si="5"/>
        <v>0</v>
      </c>
    </row>
    <row r="55" spans="1:12" ht="27.9" customHeight="1" x14ac:dyDescent="0.3">
      <c r="A55" s="2">
        <v>0</v>
      </c>
      <c r="B55" s="36" t="s">
        <v>90</v>
      </c>
      <c r="C55" s="36" t="s">
        <v>97</v>
      </c>
      <c r="D55" s="37">
        <v>3.735159817</v>
      </c>
      <c r="E55" s="38" t="s">
        <v>98</v>
      </c>
      <c r="F55" s="22">
        <f t="shared" si="2"/>
        <v>130.73059359499999</v>
      </c>
      <c r="G55" s="23">
        <f t="shared" si="3"/>
        <v>0</v>
      </c>
      <c r="H55" s="18">
        <f t="shared" si="4"/>
        <v>0</v>
      </c>
      <c r="I55" s="18">
        <f t="shared" si="7"/>
        <v>0</v>
      </c>
      <c r="J55" s="72">
        <f t="shared" si="8"/>
        <v>0</v>
      </c>
      <c r="K55" s="18">
        <f t="shared" si="9"/>
        <v>0</v>
      </c>
      <c r="L55" s="74">
        <f t="shared" si="5"/>
        <v>0</v>
      </c>
    </row>
    <row r="56" spans="1:12" ht="27.9" customHeight="1" x14ac:dyDescent="0.3">
      <c r="A56" s="2">
        <v>0</v>
      </c>
      <c r="B56" s="36" t="s">
        <v>90</v>
      </c>
      <c r="C56" s="36" t="s">
        <v>99</v>
      </c>
      <c r="D56" s="37">
        <v>2.0867579909999998</v>
      </c>
      <c r="E56" s="38" t="s">
        <v>100</v>
      </c>
      <c r="F56" s="22">
        <f t="shared" si="2"/>
        <v>73.036529684999991</v>
      </c>
      <c r="G56" s="23">
        <f t="shared" si="3"/>
        <v>0</v>
      </c>
      <c r="H56" s="18">
        <f t="shared" si="4"/>
        <v>0</v>
      </c>
      <c r="I56" s="18">
        <f t="shared" si="7"/>
        <v>0</v>
      </c>
      <c r="J56" s="72">
        <f t="shared" si="8"/>
        <v>0</v>
      </c>
      <c r="K56" s="18">
        <f t="shared" si="9"/>
        <v>0</v>
      </c>
      <c r="L56" s="74">
        <f t="shared" si="5"/>
        <v>0</v>
      </c>
    </row>
    <row r="57" spans="1:12" ht="27.9" customHeight="1" x14ac:dyDescent="0.3">
      <c r="A57" s="2">
        <v>0</v>
      </c>
      <c r="B57" s="39" t="s">
        <v>101</v>
      </c>
      <c r="C57" s="39" t="s">
        <v>102</v>
      </c>
      <c r="D57" s="40">
        <v>1.0730593610000001</v>
      </c>
      <c r="E57" s="41" t="s">
        <v>103</v>
      </c>
      <c r="F57" s="22">
        <f t="shared" si="2"/>
        <v>37.557077635000006</v>
      </c>
      <c r="G57" s="23">
        <f t="shared" si="3"/>
        <v>0</v>
      </c>
      <c r="H57" s="18">
        <f t="shared" si="4"/>
        <v>0</v>
      </c>
      <c r="I57" s="18">
        <f t="shared" si="7"/>
        <v>0</v>
      </c>
      <c r="J57" s="72">
        <f t="shared" si="8"/>
        <v>0</v>
      </c>
      <c r="K57" s="18">
        <f t="shared" si="9"/>
        <v>0</v>
      </c>
      <c r="L57" s="74">
        <f t="shared" si="5"/>
        <v>0</v>
      </c>
    </row>
    <row r="58" spans="1:12" ht="27.9" customHeight="1" x14ac:dyDescent="0.3">
      <c r="A58" s="2">
        <v>0</v>
      </c>
      <c r="B58" s="39" t="s">
        <v>101</v>
      </c>
      <c r="C58" s="39" t="s">
        <v>104</v>
      </c>
      <c r="D58" s="40">
        <v>0.26484018300000001</v>
      </c>
      <c r="E58" s="41" t="s">
        <v>105</v>
      </c>
      <c r="F58" s="22">
        <f t="shared" si="2"/>
        <v>9.2694064049999998</v>
      </c>
      <c r="G58" s="23">
        <f t="shared" si="3"/>
        <v>0</v>
      </c>
      <c r="H58" s="18">
        <f t="shared" si="4"/>
        <v>0</v>
      </c>
      <c r="I58" s="18">
        <f t="shared" si="7"/>
        <v>0</v>
      </c>
      <c r="J58" s="72">
        <f t="shared" si="8"/>
        <v>0</v>
      </c>
      <c r="K58" s="18">
        <f t="shared" si="9"/>
        <v>0</v>
      </c>
      <c r="L58" s="74">
        <f t="shared" si="5"/>
        <v>0</v>
      </c>
    </row>
    <row r="59" spans="1:12" ht="27.9" customHeight="1" x14ac:dyDescent="0.3">
      <c r="A59" s="2">
        <v>0</v>
      </c>
      <c r="B59" s="39" t="s">
        <v>101</v>
      </c>
      <c r="C59" s="39" t="s">
        <v>106</v>
      </c>
      <c r="D59" s="40">
        <v>0.26484018300000001</v>
      </c>
      <c r="E59" s="41" t="s">
        <v>107</v>
      </c>
      <c r="F59" s="22">
        <f t="shared" si="2"/>
        <v>9.2694064049999998</v>
      </c>
      <c r="G59" s="23">
        <f t="shared" si="3"/>
        <v>0</v>
      </c>
      <c r="H59" s="18">
        <f t="shared" si="4"/>
        <v>0</v>
      </c>
      <c r="I59" s="18">
        <f t="shared" si="7"/>
        <v>0</v>
      </c>
      <c r="J59" s="72">
        <f t="shared" si="8"/>
        <v>0</v>
      </c>
      <c r="K59" s="18">
        <f t="shared" si="9"/>
        <v>0</v>
      </c>
      <c r="L59" s="74">
        <f t="shared" si="5"/>
        <v>0</v>
      </c>
    </row>
    <row r="60" spans="1:12" ht="27.9" customHeight="1" x14ac:dyDescent="0.3">
      <c r="A60" s="2">
        <v>0</v>
      </c>
      <c r="B60" s="39" t="s">
        <v>101</v>
      </c>
      <c r="C60" s="39" t="s">
        <v>108</v>
      </c>
      <c r="D60" s="40">
        <v>0.26484018300000001</v>
      </c>
      <c r="E60" s="41" t="s">
        <v>109</v>
      </c>
      <c r="F60" s="22">
        <f t="shared" si="2"/>
        <v>9.2694064049999998</v>
      </c>
      <c r="G60" s="23">
        <f t="shared" si="3"/>
        <v>0</v>
      </c>
      <c r="H60" s="18">
        <f t="shared" si="4"/>
        <v>0</v>
      </c>
      <c r="I60" s="18">
        <f t="shared" si="7"/>
        <v>0</v>
      </c>
      <c r="J60" s="72">
        <f t="shared" si="8"/>
        <v>0</v>
      </c>
      <c r="K60" s="18">
        <f t="shared" si="9"/>
        <v>0</v>
      </c>
      <c r="L60" s="74">
        <f t="shared" si="5"/>
        <v>0</v>
      </c>
    </row>
    <row r="61" spans="1:12" ht="27.9" customHeight="1" x14ac:dyDescent="0.3">
      <c r="A61" s="2">
        <v>0</v>
      </c>
      <c r="B61" s="42" t="s">
        <v>110</v>
      </c>
      <c r="C61" s="42" t="s">
        <v>111</v>
      </c>
      <c r="D61" s="43">
        <v>1</v>
      </c>
      <c r="E61" s="44" t="s">
        <v>112</v>
      </c>
      <c r="F61" s="22">
        <f t="shared" si="2"/>
        <v>35</v>
      </c>
      <c r="G61" s="23">
        <f t="shared" si="3"/>
        <v>0</v>
      </c>
      <c r="H61" s="18">
        <f t="shared" si="4"/>
        <v>0</v>
      </c>
      <c r="I61" s="18">
        <f t="shared" si="7"/>
        <v>0</v>
      </c>
      <c r="J61" s="72">
        <f t="shared" si="8"/>
        <v>0</v>
      </c>
      <c r="K61" s="18">
        <f t="shared" si="9"/>
        <v>0</v>
      </c>
      <c r="L61" s="74">
        <f t="shared" si="5"/>
        <v>0</v>
      </c>
    </row>
    <row r="62" spans="1:12" ht="27.9" customHeight="1" x14ac:dyDescent="0.3">
      <c r="A62" s="2">
        <v>0</v>
      </c>
      <c r="B62" s="42" t="s">
        <v>113</v>
      </c>
      <c r="C62" s="42" t="s">
        <v>114</v>
      </c>
      <c r="D62" s="43">
        <v>2.844748858</v>
      </c>
      <c r="E62" s="44" t="s">
        <v>115</v>
      </c>
      <c r="F62" s="22">
        <f t="shared" si="2"/>
        <v>99.566210029999993</v>
      </c>
      <c r="G62" s="23">
        <f t="shared" si="3"/>
        <v>0</v>
      </c>
      <c r="H62" s="18">
        <f t="shared" si="4"/>
        <v>0</v>
      </c>
      <c r="I62" s="18">
        <f t="shared" si="7"/>
        <v>0</v>
      </c>
      <c r="J62" s="72">
        <f t="shared" si="8"/>
        <v>0</v>
      </c>
      <c r="K62" s="18">
        <f t="shared" si="9"/>
        <v>0</v>
      </c>
      <c r="L62" s="74">
        <f t="shared" si="5"/>
        <v>0</v>
      </c>
    </row>
    <row r="63" spans="1:12" ht="27.9" customHeight="1" x14ac:dyDescent="0.3">
      <c r="A63" s="2">
        <v>0</v>
      </c>
      <c r="B63" s="42" t="s">
        <v>116</v>
      </c>
      <c r="C63" s="42" t="s">
        <v>117</v>
      </c>
      <c r="D63" s="43">
        <v>5.2876712330000002</v>
      </c>
      <c r="E63" s="44" t="s">
        <v>118</v>
      </c>
      <c r="F63" s="22">
        <f t="shared" si="2"/>
        <v>185.068493155</v>
      </c>
      <c r="G63" s="23">
        <f t="shared" si="3"/>
        <v>0</v>
      </c>
      <c r="H63" s="18">
        <f t="shared" si="4"/>
        <v>0</v>
      </c>
      <c r="I63" s="18">
        <f t="shared" si="7"/>
        <v>0</v>
      </c>
      <c r="J63" s="72">
        <f t="shared" si="8"/>
        <v>0</v>
      </c>
      <c r="K63" s="18">
        <f t="shared" si="9"/>
        <v>0</v>
      </c>
      <c r="L63" s="74">
        <f t="shared" si="5"/>
        <v>0</v>
      </c>
    </row>
    <row r="64" spans="1:12" ht="27.9" customHeight="1" x14ac:dyDescent="0.3">
      <c r="A64" s="2">
        <v>0</v>
      </c>
      <c r="B64" s="42" t="s">
        <v>116</v>
      </c>
      <c r="C64" s="42" t="s">
        <v>119</v>
      </c>
      <c r="D64" s="43">
        <v>5.2876712330000002</v>
      </c>
      <c r="E64" s="44" t="s">
        <v>120</v>
      </c>
      <c r="F64" s="22">
        <f t="shared" si="2"/>
        <v>185.068493155</v>
      </c>
      <c r="G64" s="23">
        <f t="shared" si="3"/>
        <v>0</v>
      </c>
      <c r="H64" s="18">
        <f t="shared" si="4"/>
        <v>0</v>
      </c>
      <c r="I64" s="18">
        <f t="shared" si="7"/>
        <v>0</v>
      </c>
      <c r="J64" s="72">
        <f t="shared" si="8"/>
        <v>0</v>
      </c>
      <c r="K64" s="18">
        <f t="shared" si="9"/>
        <v>0</v>
      </c>
      <c r="L64" s="74">
        <f t="shared" si="5"/>
        <v>0</v>
      </c>
    </row>
    <row r="65" spans="1:12" ht="27.9" customHeight="1" x14ac:dyDescent="0.3">
      <c r="A65" s="2">
        <v>0</v>
      </c>
      <c r="B65" s="42" t="s">
        <v>116</v>
      </c>
      <c r="C65" s="42" t="s">
        <v>121</v>
      </c>
      <c r="D65" s="43">
        <v>5.2876712330000002</v>
      </c>
      <c r="E65" s="44" t="s">
        <v>122</v>
      </c>
      <c r="F65" s="22">
        <f t="shared" si="2"/>
        <v>185.068493155</v>
      </c>
      <c r="G65" s="23">
        <f t="shared" si="3"/>
        <v>0</v>
      </c>
      <c r="H65" s="18">
        <f t="shared" si="4"/>
        <v>0</v>
      </c>
      <c r="I65" s="18">
        <f t="shared" si="7"/>
        <v>0</v>
      </c>
      <c r="J65" s="72">
        <f t="shared" si="8"/>
        <v>0</v>
      </c>
      <c r="K65" s="18">
        <f t="shared" si="9"/>
        <v>0</v>
      </c>
      <c r="L65" s="74">
        <f t="shared" si="5"/>
        <v>0</v>
      </c>
    </row>
    <row r="66" spans="1:12" ht="27.9" customHeight="1" x14ac:dyDescent="0.3">
      <c r="A66" s="2">
        <v>0</v>
      </c>
      <c r="B66" s="42" t="s">
        <v>116</v>
      </c>
      <c r="C66" s="42" t="s">
        <v>123</v>
      </c>
      <c r="D66" s="43">
        <v>7.6621004570000002</v>
      </c>
      <c r="E66" s="44" t="s">
        <v>124</v>
      </c>
      <c r="F66" s="22">
        <f t="shared" si="2"/>
        <v>268.173515995</v>
      </c>
      <c r="G66" s="23">
        <f t="shared" si="3"/>
        <v>0</v>
      </c>
      <c r="H66" s="18">
        <f t="shared" si="4"/>
        <v>0</v>
      </c>
      <c r="I66" s="18">
        <f t="shared" si="7"/>
        <v>0</v>
      </c>
      <c r="J66" s="72">
        <f t="shared" si="8"/>
        <v>0</v>
      </c>
      <c r="K66" s="18">
        <f t="shared" si="9"/>
        <v>0</v>
      </c>
      <c r="L66" s="74">
        <f t="shared" si="5"/>
        <v>0</v>
      </c>
    </row>
    <row r="67" spans="1:12" ht="27.9" customHeight="1" x14ac:dyDescent="0.3">
      <c r="A67" s="2">
        <v>0</v>
      </c>
      <c r="B67" s="42" t="s">
        <v>116</v>
      </c>
      <c r="C67" s="42" t="s">
        <v>125</v>
      </c>
      <c r="D67" s="43">
        <v>5.2876712330000002</v>
      </c>
      <c r="E67" s="44" t="s">
        <v>126</v>
      </c>
      <c r="F67" s="22">
        <f t="shared" si="2"/>
        <v>185.068493155</v>
      </c>
      <c r="G67" s="23">
        <f t="shared" si="3"/>
        <v>0</v>
      </c>
      <c r="H67" s="18">
        <f t="shared" si="4"/>
        <v>0</v>
      </c>
      <c r="I67" s="18">
        <f t="shared" si="7"/>
        <v>0</v>
      </c>
      <c r="J67" s="72">
        <f t="shared" si="8"/>
        <v>0</v>
      </c>
      <c r="K67" s="18">
        <f t="shared" si="9"/>
        <v>0</v>
      </c>
      <c r="L67" s="74">
        <f t="shared" si="5"/>
        <v>0</v>
      </c>
    </row>
    <row r="68" spans="1:12" ht="27.9" customHeight="1" x14ac:dyDescent="0.3">
      <c r="A68" s="2">
        <v>0</v>
      </c>
      <c r="B68" s="42" t="s">
        <v>116</v>
      </c>
      <c r="C68" s="42" t="s">
        <v>127</v>
      </c>
      <c r="D68" s="43">
        <v>3.735159817</v>
      </c>
      <c r="E68" s="44" t="s">
        <v>128</v>
      </c>
      <c r="F68" s="22">
        <f t="shared" si="2"/>
        <v>130.73059359499999</v>
      </c>
      <c r="G68" s="23">
        <f t="shared" si="3"/>
        <v>0</v>
      </c>
      <c r="H68" s="18">
        <f t="shared" si="4"/>
        <v>0</v>
      </c>
      <c r="I68" s="18">
        <f t="shared" si="7"/>
        <v>0</v>
      </c>
      <c r="J68" s="72">
        <f t="shared" si="8"/>
        <v>0</v>
      </c>
      <c r="K68" s="18">
        <f t="shared" si="9"/>
        <v>0</v>
      </c>
      <c r="L68" s="74">
        <f t="shared" si="5"/>
        <v>0</v>
      </c>
    </row>
    <row r="69" spans="1:12" ht="27.9" customHeight="1" x14ac:dyDescent="0.3">
      <c r="A69" s="2">
        <v>0</v>
      </c>
      <c r="B69" s="42" t="s">
        <v>116</v>
      </c>
      <c r="C69" s="42" t="s">
        <v>129</v>
      </c>
      <c r="D69" s="43">
        <v>2.0867579909999998</v>
      </c>
      <c r="E69" s="44" t="s">
        <v>130</v>
      </c>
      <c r="F69" s="22">
        <f t="shared" si="2"/>
        <v>73.036529684999991</v>
      </c>
      <c r="G69" s="23">
        <f t="shared" si="3"/>
        <v>0</v>
      </c>
      <c r="H69" s="18">
        <f t="shared" si="4"/>
        <v>0</v>
      </c>
      <c r="I69" s="18">
        <f t="shared" si="7"/>
        <v>0</v>
      </c>
      <c r="J69" s="72">
        <f t="shared" si="8"/>
        <v>0</v>
      </c>
      <c r="K69" s="18">
        <f t="shared" si="9"/>
        <v>0</v>
      </c>
      <c r="L69" s="74">
        <f t="shared" si="5"/>
        <v>0</v>
      </c>
    </row>
    <row r="70" spans="1:12" ht="27.9" customHeight="1" x14ac:dyDescent="0.3">
      <c r="A70" s="2">
        <v>0</v>
      </c>
      <c r="B70" s="42" t="s">
        <v>116</v>
      </c>
      <c r="C70" s="42" t="s">
        <v>131</v>
      </c>
      <c r="D70" s="43">
        <v>2.0867579909999998</v>
      </c>
      <c r="E70" s="44" t="s">
        <v>132</v>
      </c>
      <c r="F70" s="22">
        <f t="shared" si="2"/>
        <v>73.036529684999991</v>
      </c>
      <c r="G70" s="23">
        <f t="shared" si="3"/>
        <v>0</v>
      </c>
      <c r="H70" s="18">
        <f t="shared" si="4"/>
        <v>0</v>
      </c>
      <c r="I70" s="18">
        <f t="shared" si="7"/>
        <v>0</v>
      </c>
      <c r="J70" s="72">
        <f t="shared" si="8"/>
        <v>0</v>
      </c>
      <c r="K70" s="18">
        <f t="shared" si="9"/>
        <v>0</v>
      </c>
      <c r="L70" s="74">
        <f t="shared" si="5"/>
        <v>0</v>
      </c>
    </row>
    <row r="71" spans="1:12" ht="27.9" customHeight="1" x14ac:dyDescent="0.3">
      <c r="A71" s="2">
        <v>0</v>
      </c>
      <c r="B71" s="42" t="s">
        <v>116</v>
      </c>
      <c r="C71" s="42" t="s">
        <v>133</v>
      </c>
      <c r="D71" s="43">
        <v>0.515981735</v>
      </c>
      <c r="E71" s="44" t="s">
        <v>134</v>
      </c>
      <c r="F71" s="22">
        <f t="shared" si="2"/>
        <v>18.059360725000001</v>
      </c>
      <c r="G71" s="23">
        <f t="shared" si="3"/>
        <v>0</v>
      </c>
      <c r="H71" s="18">
        <f t="shared" si="4"/>
        <v>0</v>
      </c>
      <c r="I71" s="18">
        <f t="shared" si="7"/>
        <v>0</v>
      </c>
      <c r="J71" s="72">
        <f t="shared" si="8"/>
        <v>0</v>
      </c>
      <c r="K71" s="18">
        <f t="shared" si="9"/>
        <v>0</v>
      </c>
      <c r="L71" s="74">
        <f t="shared" si="5"/>
        <v>0</v>
      </c>
    </row>
    <row r="72" spans="1:12" ht="27.9" customHeight="1" x14ac:dyDescent="0.3">
      <c r="A72" s="2">
        <v>0</v>
      </c>
      <c r="B72" s="42" t="s">
        <v>135</v>
      </c>
      <c r="C72" s="42" t="s">
        <v>136</v>
      </c>
      <c r="D72" s="43">
        <v>5.4566210049999997</v>
      </c>
      <c r="E72" s="44" t="s">
        <v>137</v>
      </c>
      <c r="F72" s="22">
        <f t="shared" si="2"/>
        <v>190.98173517499998</v>
      </c>
      <c r="G72" s="23">
        <f t="shared" si="3"/>
        <v>0</v>
      </c>
      <c r="H72" s="18">
        <f t="shared" si="4"/>
        <v>0</v>
      </c>
      <c r="I72" s="18">
        <f t="shared" si="7"/>
        <v>0</v>
      </c>
      <c r="J72" s="72">
        <f t="shared" si="8"/>
        <v>0</v>
      </c>
      <c r="K72" s="18">
        <f t="shared" si="9"/>
        <v>0</v>
      </c>
      <c r="L72" s="74">
        <f t="shared" si="5"/>
        <v>0</v>
      </c>
    </row>
    <row r="73" spans="1:12" ht="27.9" customHeight="1" x14ac:dyDescent="0.3">
      <c r="A73" s="2">
        <v>0</v>
      </c>
      <c r="B73" s="42" t="s">
        <v>135</v>
      </c>
      <c r="C73" s="42" t="s">
        <v>138</v>
      </c>
      <c r="D73" s="43">
        <v>6.8904109590000004</v>
      </c>
      <c r="E73" s="44" t="s">
        <v>139</v>
      </c>
      <c r="F73" s="22">
        <f t="shared" si="2"/>
        <v>241.16438356500001</v>
      </c>
      <c r="G73" s="23">
        <f t="shared" si="3"/>
        <v>0</v>
      </c>
      <c r="H73" s="18">
        <f t="shared" si="4"/>
        <v>0</v>
      </c>
      <c r="I73" s="18">
        <f t="shared" si="7"/>
        <v>0</v>
      </c>
      <c r="J73" s="72">
        <f t="shared" si="8"/>
        <v>0</v>
      </c>
      <c r="K73" s="18">
        <f t="shared" si="9"/>
        <v>0</v>
      </c>
      <c r="L73" s="74">
        <f t="shared" si="5"/>
        <v>0</v>
      </c>
    </row>
    <row r="74" spans="1:12" ht="27.9" customHeight="1" x14ac:dyDescent="0.3">
      <c r="A74" s="2">
        <v>0</v>
      </c>
      <c r="B74" s="42" t="s">
        <v>140</v>
      </c>
      <c r="C74" s="42" t="s">
        <v>141</v>
      </c>
      <c r="D74" s="43">
        <v>7.1324200910000002</v>
      </c>
      <c r="E74" s="44" t="s">
        <v>142</v>
      </c>
      <c r="F74" s="22">
        <f t="shared" si="2"/>
        <v>249.63470318500001</v>
      </c>
      <c r="G74" s="23">
        <f t="shared" si="3"/>
        <v>0</v>
      </c>
      <c r="H74" s="18">
        <f t="shared" si="4"/>
        <v>0</v>
      </c>
      <c r="I74" s="18">
        <f t="shared" si="7"/>
        <v>0</v>
      </c>
      <c r="J74" s="72">
        <f t="shared" si="8"/>
        <v>0</v>
      </c>
      <c r="K74" s="18">
        <f t="shared" si="9"/>
        <v>0</v>
      </c>
      <c r="L74" s="74">
        <f t="shared" si="5"/>
        <v>0</v>
      </c>
    </row>
    <row r="75" spans="1:12" ht="27.9" customHeight="1" x14ac:dyDescent="0.3">
      <c r="A75" s="2">
        <v>0</v>
      </c>
      <c r="B75" s="42" t="s">
        <v>140</v>
      </c>
      <c r="C75" s="42" t="s">
        <v>143</v>
      </c>
      <c r="D75" s="43">
        <v>8.7077625570000006</v>
      </c>
      <c r="E75" s="44" t="s">
        <v>144</v>
      </c>
      <c r="F75" s="22">
        <f t="shared" si="2"/>
        <v>304.77168949500003</v>
      </c>
      <c r="G75" s="23">
        <f t="shared" si="3"/>
        <v>0</v>
      </c>
      <c r="H75" s="18">
        <f t="shared" si="4"/>
        <v>0</v>
      </c>
      <c r="I75" s="18">
        <f t="shared" si="7"/>
        <v>0</v>
      </c>
      <c r="J75" s="72">
        <f t="shared" si="8"/>
        <v>0</v>
      </c>
      <c r="K75" s="18">
        <f t="shared" si="9"/>
        <v>0</v>
      </c>
      <c r="L75" s="74">
        <f t="shared" si="5"/>
        <v>0</v>
      </c>
    </row>
    <row r="76" spans="1:12" ht="27.9" customHeight="1" x14ac:dyDescent="0.3">
      <c r="A76" s="2">
        <v>0</v>
      </c>
      <c r="B76" s="42" t="s">
        <v>140</v>
      </c>
      <c r="C76" s="42" t="s">
        <v>145</v>
      </c>
      <c r="D76" s="43">
        <v>5.4566210049999997</v>
      </c>
      <c r="E76" s="44" t="s">
        <v>146</v>
      </c>
      <c r="F76" s="22">
        <f t="shared" si="2"/>
        <v>190.98173517499998</v>
      </c>
      <c r="G76" s="23">
        <f t="shared" si="3"/>
        <v>0</v>
      </c>
      <c r="H76" s="18">
        <f t="shared" si="4"/>
        <v>0</v>
      </c>
      <c r="I76" s="18">
        <f t="shared" ref="I76:I86" si="10">($I$10-35)*A76*D76</f>
        <v>0</v>
      </c>
      <c r="J76" s="72">
        <f t="shared" ref="J76:J86" si="11">($J$10-35)*A76*D76</f>
        <v>0</v>
      </c>
      <c r="K76" s="18">
        <f t="shared" ref="K76:K86" si="12">($K$10-35)*A76*D76</f>
        <v>0</v>
      </c>
      <c r="L76" s="74">
        <f t="shared" si="5"/>
        <v>0</v>
      </c>
    </row>
    <row r="77" spans="1:12" ht="27.9" customHeight="1" x14ac:dyDescent="0.3">
      <c r="A77" s="2">
        <v>0</v>
      </c>
      <c r="B77" s="42" t="s">
        <v>140</v>
      </c>
      <c r="C77" s="42" t="s">
        <v>147</v>
      </c>
      <c r="D77" s="43">
        <v>6.9406392690000001</v>
      </c>
      <c r="E77" s="44" t="s">
        <v>148</v>
      </c>
      <c r="F77" s="22">
        <f t="shared" ref="F77:F86" si="13">D77*35</f>
        <v>242.92237441500001</v>
      </c>
      <c r="G77" s="23">
        <f t="shared" ref="G77:G86" si="14">SUM(A77*F77)</f>
        <v>0</v>
      </c>
      <c r="H77" s="18">
        <f t="shared" ref="H77:H86" si="15">($H$10-35)*A77*D77</f>
        <v>0</v>
      </c>
      <c r="I77" s="18">
        <f t="shared" si="10"/>
        <v>0</v>
      </c>
      <c r="J77" s="72">
        <f t="shared" si="11"/>
        <v>0</v>
      </c>
      <c r="K77" s="18">
        <f t="shared" si="12"/>
        <v>0</v>
      </c>
      <c r="L77" s="74">
        <f t="shared" ref="L77:L86" si="16">($L$10-35)*A77*D77</f>
        <v>0</v>
      </c>
    </row>
    <row r="78" spans="1:12" ht="27.9" customHeight="1" x14ac:dyDescent="0.3">
      <c r="A78" s="2">
        <v>0</v>
      </c>
      <c r="B78" s="42" t="s">
        <v>149</v>
      </c>
      <c r="C78" s="42" t="s">
        <v>150</v>
      </c>
      <c r="D78" s="43">
        <v>0.90410958900000005</v>
      </c>
      <c r="E78" s="44" t="s">
        <v>151</v>
      </c>
      <c r="F78" s="22">
        <f t="shared" si="13"/>
        <v>31.643835615</v>
      </c>
      <c r="G78" s="23">
        <f t="shared" si="14"/>
        <v>0</v>
      </c>
      <c r="H78" s="18">
        <f t="shared" si="15"/>
        <v>0</v>
      </c>
      <c r="I78" s="18">
        <f t="shared" si="10"/>
        <v>0</v>
      </c>
      <c r="J78" s="72">
        <f t="shared" si="11"/>
        <v>0</v>
      </c>
      <c r="K78" s="18">
        <f t="shared" si="12"/>
        <v>0</v>
      </c>
      <c r="L78" s="74">
        <f t="shared" si="16"/>
        <v>0</v>
      </c>
    </row>
    <row r="79" spans="1:12" ht="27.9" customHeight="1" x14ac:dyDescent="0.3">
      <c r="A79" s="2">
        <v>0</v>
      </c>
      <c r="B79" s="42" t="s">
        <v>149</v>
      </c>
      <c r="C79" s="42" t="s">
        <v>152</v>
      </c>
      <c r="D79" s="43">
        <v>1.5981735160000001</v>
      </c>
      <c r="E79" s="44" t="s">
        <v>153</v>
      </c>
      <c r="F79" s="22">
        <f t="shared" si="13"/>
        <v>55.936073060000005</v>
      </c>
      <c r="G79" s="23">
        <f t="shared" si="14"/>
        <v>0</v>
      </c>
      <c r="H79" s="18">
        <f t="shared" si="15"/>
        <v>0</v>
      </c>
      <c r="I79" s="18">
        <f t="shared" si="10"/>
        <v>0</v>
      </c>
      <c r="J79" s="72">
        <f t="shared" si="11"/>
        <v>0</v>
      </c>
      <c r="K79" s="18">
        <f t="shared" si="12"/>
        <v>0</v>
      </c>
      <c r="L79" s="74">
        <f t="shared" si="16"/>
        <v>0</v>
      </c>
    </row>
    <row r="80" spans="1:12" ht="27.9" customHeight="1" x14ac:dyDescent="0.3">
      <c r="A80" s="2">
        <v>0</v>
      </c>
      <c r="B80" s="42" t="s">
        <v>149</v>
      </c>
      <c r="C80" s="42" t="s">
        <v>154</v>
      </c>
      <c r="D80" s="43">
        <v>1.0730593610000001</v>
      </c>
      <c r="E80" s="44" t="s">
        <v>155</v>
      </c>
      <c r="F80" s="22">
        <f t="shared" si="13"/>
        <v>37.557077635000006</v>
      </c>
      <c r="G80" s="23">
        <f t="shared" si="14"/>
        <v>0</v>
      </c>
      <c r="H80" s="18">
        <f t="shared" si="15"/>
        <v>0</v>
      </c>
      <c r="I80" s="18">
        <f t="shared" si="10"/>
        <v>0</v>
      </c>
      <c r="J80" s="72">
        <f t="shared" si="11"/>
        <v>0</v>
      </c>
      <c r="K80" s="18">
        <f t="shared" si="12"/>
        <v>0</v>
      </c>
      <c r="L80" s="74">
        <f t="shared" si="16"/>
        <v>0</v>
      </c>
    </row>
    <row r="81" spans="1:15" ht="27.9" customHeight="1" x14ac:dyDescent="0.3">
      <c r="A81" s="2">
        <v>0</v>
      </c>
      <c r="B81" s="42" t="s">
        <v>149</v>
      </c>
      <c r="C81" s="42" t="s">
        <v>156</v>
      </c>
      <c r="D81" s="43">
        <v>2.0867579909999998</v>
      </c>
      <c r="E81" s="44" t="s">
        <v>157</v>
      </c>
      <c r="F81" s="22">
        <f t="shared" si="13"/>
        <v>73.036529684999991</v>
      </c>
      <c r="G81" s="23">
        <f t="shared" si="14"/>
        <v>0</v>
      </c>
      <c r="H81" s="18">
        <f t="shared" si="15"/>
        <v>0</v>
      </c>
      <c r="I81" s="18">
        <f t="shared" si="10"/>
        <v>0</v>
      </c>
      <c r="J81" s="72">
        <f t="shared" si="11"/>
        <v>0</v>
      </c>
      <c r="K81" s="18">
        <f t="shared" si="12"/>
        <v>0</v>
      </c>
      <c r="L81" s="74">
        <f t="shared" si="16"/>
        <v>0</v>
      </c>
    </row>
    <row r="82" spans="1:15" ht="27.9" customHeight="1" x14ac:dyDescent="0.3">
      <c r="A82" s="2">
        <v>0</v>
      </c>
      <c r="B82" s="42" t="s">
        <v>149</v>
      </c>
      <c r="C82" s="42" t="s">
        <v>158</v>
      </c>
      <c r="D82" s="43">
        <v>1.337899543</v>
      </c>
      <c r="E82" s="44" t="s">
        <v>159</v>
      </c>
      <c r="F82" s="22">
        <f t="shared" si="13"/>
        <v>46.826484004999998</v>
      </c>
      <c r="G82" s="23">
        <f t="shared" si="14"/>
        <v>0</v>
      </c>
      <c r="H82" s="18">
        <f t="shared" si="15"/>
        <v>0</v>
      </c>
      <c r="I82" s="18">
        <f t="shared" si="10"/>
        <v>0</v>
      </c>
      <c r="J82" s="72">
        <f t="shared" si="11"/>
        <v>0</v>
      </c>
      <c r="K82" s="18">
        <f t="shared" si="12"/>
        <v>0</v>
      </c>
      <c r="L82" s="74">
        <f t="shared" si="16"/>
        <v>0</v>
      </c>
    </row>
    <row r="83" spans="1:15" ht="27.9" customHeight="1" x14ac:dyDescent="0.3">
      <c r="A83" s="2">
        <v>0</v>
      </c>
      <c r="B83" s="42" t="s">
        <v>149</v>
      </c>
      <c r="C83" s="42" t="s">
        <v>160</v>
      </c>
      <c r="D83" s="43">
        <v>1.9497716890000001</v>
      </c>
      <c r="E83" s="44" t="s">
        <v>161</v>
      </c>
      <c r="F83" s="22">
        <f t="shared" si="13"/>
        <v>68.242009115000002</v>
      </c>
      <c r="G83" s="23">
        <f t="shared" si="14"/>
        <v>0</v>
      </c>
      <c r="H83" s="18">
        <f t="shared" si="15"/>
        <v>0</v>
      </c>
      <c r="I83" s="18">
        <f t="shared" si="10"/>
        <v>0</v>
      </c>
      <c r="J83" s="72">
        <f t="shared" si="11"/>
        <v>0</v>
      </c>
      <c r="K83" s="18">
        <f t="shared" si="12"/>
        <v>0</v>
      </c>
      <c r="L83" s="74">
        <f t="shared" si="16"/>
        <v>0</v>
      </c>
    </row>
    <row r="84" spans="1:15" ht="27.9" customHeight="1" x14ac:dyDescent="0.3">
      <c r="A84" s="2">
        <v>0</v>
      </c>
      <c r="B84" s="42" t="s">
        <v>149</v>
      </c>
      <c r="C84" s="42" t="s">
        <v>162</v>
      </c>
      <c r="D84" s="43">
        <v>1.9497716890000001</v>
      </c>
      <c r="E84" s="44" t="s">
        <v>163</v>
      </c>
      <c r="F84" s="22">
        <f t="shared" si="13"/>
        <v>68.242009115000002</v>
      </c>
      <c r="G84" s="23">
        <f t="shared" si="14"/>
        <v>0</v>
      </c>
      <c r="H84" s="18">
        <f t="shared" si="15"/>
        <v>0</v>
      </c>
      <c r="I84" s="18">
        <f t="shared" si="10"/>
        <v>0</v>
      </c>
      <c r="J84" s="72">
        <f t="shared" si="11"/>
        <v>0</v>
      </c>
      <c r="K84" s="18">
        <f t="shared" si="12"/>
        <v>0</v>
      </c>
      <c r="L84" s="74">
        <f t="shared" si="16"/>
        <v>0</v>
      </c>
      <c r="O84" s="45"/>
    </row>
    <row r="85" spans="1:15" ht="27.9" customHeight="1" x14ac:dyDescent="0.3">
      <c r="A85" s="2">
        <v>0</v>
      </c>
      <c r="B85" s="46" t="s">
        <v>164</v>
      </c>
      <c r="C85" s="46" t="s">
        <v>165</v>
      </c>
      <c r="D85" s="47">
        <v>0.4035087</v>
      </c>
      <c r="E85" s="48" t="s">
        <v>166</v>
      </c>
      <c r="F85" s="49">
        <f t="shared" si="13"/>
        <v>14.122804499999999</v>
      </c>
      <c r="G85" s="50">
        <f t="shared" si="14"/>
        <v>0</v>
      </c>
      <c r="H85" s="18">
        <f t="shared" si="15"/>
        <v>0</v>
      </c>
      <c r="I85" s="18">
        <f t="shared" si="10"/>
        <v>0</v>
      </c>
      <c r="J85" s="72">
        <f t="shared" si="11"/>
        <v>0</v>
      </c>
      <c r="K85" s="18">
        <f t="shared" si="12"/>
        <v>0</v>
      </c>
      <c r="L85" s="74">
        <f t="shared" si="16"/>
        <v>0</v>
      </c>
    </row>
    <row r="86" spans="1:15" ht="27.9" customHeight="1" x14ac:dyDescent="0.3">
      <c r="A86" s="2">
        <v>0</v>
      </c>
      <c r="B86" s="51" t="s">
        <v>164</v>
      </c>
      <c r="C86" s="51" t="s">
        <v>167</v>
      </c>
      <c r="D86" s="52">
        <v>0.21052000000000001</v>
      </c>
      <c r="E86" s="53" t="s">
        <v>168</v>
      </c>
      <c r="F86" s="54">
        <f t="shared" si="13"/>
        <v>7.3682000000000007</v>
      </c>
      <c r="G86" s="55">
        <f t="shared" si="14"/>
        <v>0</v>
      </c>
      <c r="H86" s="18">
        <f t="shared" si="15"/>
        <v>0</v>
      </c>
      <c r="I86" s="18">
        <f t="shared" si="10"/>
        <v>0</v>
      </c>
      <c r="J86" s="72">
        <f t="shared" si="11"/>
        <v>0</v>
      </c>
      <c r="K86" s="18">
        <f t="shared" si="12"/>
        <v>0</v>
      </c>
      <c r="L86" s="74">
        <f t="shared" si="16"/>
        <v>0</v>
      </c>
    </row>
    <row r="87" spans="1:15" ht="27.9" customHeight="1" x14ac:dyDescent="0.3">
      <c r="A87" s="56"/>
      <c r="B87" s="57"/>
      <c r="C87" s="57"/>
      <c r="D87" s="58"/>
      <c r="E87" s="59"/>
      <c r="F87" s="107" t="s">
        <v>170</v>
      </c>
      <c r="G87" s="108"/>
      <c r="H87" s="60" t="s">
        <v>171</v>
      </c>
      <c r="I87" s="61" t="s">
        <v>171</v>
      </c>
      <c r="J87" s="61" t="s">
        <v>171</v>
      </c>
      <c r="K87" s="61" t="s">
        <v>171</v>
      </c>
      <c r="L87" s="75" t="s">
        <v>171</v>
      </c>
    </row>
    <row r="88" spans="1:15" ht="61.5" customHeight="1" x14ac:dyDescent="0.3">
      <c r="A88" s="113" t="s">
        <v>169</v>
      </c>
      <c r="B88" s="113"/>
      <c r="C88" s="113"/>
      <c r="D88" s="113"/>
      <c r="E88" s="113"/>
      <c r="F88" s="114">
        <f>SUM(G12:G86)</f>
        <v>0</v>
      </c>
      <c r="G88" s="114"/>
      <c r="H88" s="71">
        <f t="shared" ref="H88:K88" si="17">SUM(H12:H86)</f>
        <v>0</v>
      </c>
      <c r="I88" s="62">
        <f t="shared" si="17"/>
        <v>0</v>
      </c>
      <c r="J88" s="62">
        <f t="shared" si="17"/>
        <v>0</v>
      </c>
      <c r="K88" s="62">
        <f t="shared" si="17"/>
        <v>0</v>
      </c>
      <c r="L88" s="62">
        <f>SUM(L12:L87)</f>
        <v>0</v>
      </c>
    </row>
    <row r="89" spans="1:15" ht="46.5" customHeight="1" x14ac:dyDescent="0.3">
      <c r="A89" s="115"/>
      <c r="B89" s="115"/>
      <c r="C89" s="63"/>
      <c r="D89" s="87"/>
      <c r="E89" s="87"/>
      <c r="F89" s="87"/>
      <c r="G89" s="87"/>
      <c r="H89" s="87"/>
    </row>
    <row r="90" spans="1:15" ht="26.25" customHeight="1" x14ac:dyDescent="0.3">
      <c r="A90" s="93"/>
      <c r="B90" s="93"/>
      <c r="C90" s="94"/>
      <c r="D90" s="94"/>
      <c r="E90" s="94"/>
      <c r="F90" s="64"/>
      <c r="G90" s="65"/>
      <c r="H90" s="104"/>
    </row>
    <row r="91" spans="1:15" ht="27.9" customHeight="1" x14ac:dyDescent="0.3">
      <c r="A91" s="93"/>
      <c r="B91" s="93"/>
      <c r="C91" s="94"/>
      <c r="D91" s="94"/>
      <c r="E91" s="94"/>
      <c r="F91" s="64"/>
      <c r="G91" s="65"/>
      <c r="H91" s="104"/>
    </row>
    <row r="92" spans="1:15" ht="115.5" customHeight="1" x14ac:dyDescent="0.3">
      <c r="A92" s="112"/>
      <c r="B92" s="112"/>
      <c r="C92" s="112"/>
      <c r="D92" s="112"/>
      <c r="E92" s="112"/>
      <c r="F92" s="112"/>
      <c r="G92" s="112"/>
      <c r="H92" s="104"/>
    </row>
    <row r="93" spans="1:15" ht="27.9" customHeight="1" x14ac:dyDescent="0.3">
      <c r="B93" s="66"/>
      <c r="C93" s="67"/>
      <c r="D93" s="68"/>
      <c r="E93" s="66"/>
      <c r="F93" s="66"/>
    </row>
    <row r="94" spans="1:15" ht="27.9" customHeight="1" x14ac:dyDescent="0.3">
      <c r="B94" s="66"/>
      <c r="C94" s="67"/>
      <c r="D94" s="68"/>
      <c r="E94" s="66"/>
      <c r="F94" s="66"/>
    </row>
    <row r="95" spans="1:15" ht="27.9" customHeight="1" x14ac:dyDescent="0.3">
      <c r="B95" s="66"/>
      <c r="C95" s="67"/>
      <c r="D95" s="68"/>
      <c r="E95" s="66"/>
      <c r="F95" s="66"/>
    </row>
    <row r="96" spans="1:15" ht="27.9" customHeight="1" x14ac:dyDescent="0.3">
      <c r="B96" s="66"/>
      <c r="C96" s="67"/>
      <c r="D96" s="68"/>
      <c r="E96" s="66"/>
      <c r="F96" s="66"/>
    </row>
    <row r="97" spans="2:6" ht="27.9" customHeight="1" x14ac:dyDescent="0.3">
      <c r="B97" s="66"/>
      <c r="C97" s="67"/>
      <c r="D97" s="68"/>
      <c r="E97" s="66"/>
      <c r="F97" s="66"/>
    </row>
    <row r="98" spans="2:6" ht="27.9" customHeight="1" x14ac:dyDescent="0.3">
      <c r="B98" s="66"/>
      <c r="C98" s="67"/>
      <c r="D98" s="68"/>
      <c r="E98" s="66"/>
      <c r="F98" s="66"/>
    </row>
    <row r="99" spans="2:6" ht="27.9" customHeight="1" x14ac:dyDescent="0.3">
      <c r="B99" s="66"/>
      <c r="C99" s="67"/>
      <c r="D99" s="68"/>
      <c r="E99" s="66"/>
      <c r="F99" s="66"/>
    </row>
    <row r="100" spans="2:6" ht="27.9" customHeight="1" x14ac:dyDescent="0.3">
      <c r="B100" s="66"/>
      <c r="C100" s="67"/>
      <c r="D100" s="68"/>
      <c r="E100" s="66"/>
      <c r="F100" s="66"/>
    </row>
    <row r="101" spans="2:6" ht="27.9" customHeight="1" x14ac:dyDescent="0.3">
      <c r="B101" s="66"/>
      <c r="C101" s="67"/>
      <c r="D101" s="68"/>
      <c r="E101" s="66"/>
      <c r="F101" s="66"/>
    </row>
    <row r="102" spans="2:6" ht="27.9" customHeight="1" x14ac:dyDescent="0.3">
      <c r="B102" s="66"/>
      <c r="C102" s="67"/>
      <c r="D102" s="68"/>
      <c r="E102" s="66"/>
      <c r="F102" s="66"/>
    </row>
    <row r="103" spans="2:6" ht="27.9" customHeight="1" x14ac:dyDescent="0.3">
      <c r="B103" s="66"/>
      <c r="C103" s="67"/>
      <c r="D103" s="68"/>
      <c r="E103" s="66"/>
      <c r="F103" s="66"/>
    </row>
    <row r="104" spans="2:6" ht="27.9" customHeight="1" x14ac:dyDescent="0.3">
      <c r="B104" s="66"/>
      <c r="C104" s="67"/>
      <c r="D104" s="68"/>
      <c r="E104" s="66"/>
      <c r="F104" s="66"/>
    </row>
    <row r="105" spans="2:6" ht="27.9" customHeight="1" x14ac:dyDescent="0.3">
      <c r="B105" s="66"/>
      <c r="C105" s="67"/>
      <c r="D105" s="68"/>
      <c r="E105" s="66"/>
      <c r="F105" s="66"/>
    </row>
    <row r="106" spans="2:6" ht="27.9" customHeight="1" x14ac:dyDescent="0.3">
      <c r="B106" s="66"/>
      <c r="C106" s="67"/>
      <c r="D106" s="68"/>
      <c r="E106" s="66"/>
      <c r="F106" s="66"/>
    </row>
    <row r="107" spans="2:6" ht="27.9" customHeight="1" x14ac:dyDescent="0.3">
      <c r="B107" s="66"/>
      <c r="C107" s="67"/>
      <c r="D107" s="68"/>
      <c r="E107" s="66"/>
      <c r="F107" s="66"/>
    </row>
    <row r="108" spans="2:6" ht="27.9" customHeight="1" x14ac:dyDescent="0.3">
      <c r="B108" s="66"/>
      <c r="C108" s="67"/>
      <c r="D108" s="68"/>
      <c r="E108" s="66"/>
      <c r="F108" s="66"/>
    </row>
    <row r="109" spans="2:6" ht="27.9" customHeight="1" x14ac:dyDescent="0.3">
      <c r="B109" s="66"/>
      <c r="C109" s="67"/>
      <c r="D109" s="68"/>
      <c r="E109" s="66"/>
      <c r="F109" s="66"/>
    </row>
    <row r="110" spans="2:6" ht="27.9" customHeight="1" x14ac:dyDescent="0.3">
      <c r="B110" s="66"/>
      <c r="C110" s="67"/>
      <c r="D110" s="68"/>
      <c r="E110" s="66"/>
      <c r="F110" s="66"/>
    </row>
    <row r="111" spans="2:6" ht="27.9" customHeight="1" x14ac:dyDescent="0.3">
      <c r="B111" s="66"/>
      <c r="C111" s="67"/>
      <c r="D111" s="68"/>
      <c r="E111" s="66"/>
      <c r="F111" s="66"/>
    </row>
    <row r="112" spans="2:6" ht="27.9" customHeight="1" x14ac:dyDescent="0.3">
      <c r="B112" s="66"/>
      <c r="C112" s="67"/>
      <c r="D112" s="68"/>
      <c r="E112" s="66"/>
      <c r="F112" s="66"/>
    </row>
    <row r="113" spans="2:6" ht="27.9" customHeight="1" x14ac:dyDescent="0.3">
      <c r="B113" s="66"/>
      <c r="C113" s="67"/>
      <c r="D113" s="68"/>
      <c r="E113" s="66"/>
      <c r="F113" s="66"/>
    </row>
    <row r="114" spans="2:6" ht="27.9" customHeight="1" x14ac:dyDescent="0.3">
      <c r="B114" s="66"/>
      <c r="C114" s="67"/>
      <c r="D114" s="68"/>
      <c r="E114" s="66"/>
      <c r="F114" s="66"/>
    </row>
    <row r="115" spans="2:6" ht="27.9" customHeight="1" x14ac:dyDescent="0.3">
      <c r="B115" s="66"/>
      <c r="C115" s="67"/>
      <c r="D115" s="68"/>
      <c r="E115" s="66"/>
      <c r="F115" s="66"/>
    </row>
    <row r="116" spans="2:6" ht="27.9" customHeight="1" x14ac:dyDescent="0.3">
      <c r="B116" s="66"/>
      <c r="C116" s="67"/>
      <c r="D116" s="68"/>
      <c r="E116" s="66"/>
      <c r="F116" s="66"/>
    </row>
    <row r="117" spans="2:6" ht="27.9" customHeight="1" x14ac:dyDescent="0.3">
      <c r="B117" s="66"/>
      <c r="C117" s="67"/>
      <c r="D117" s="68"/>
      <c r="E117" s="66"/>
      <c r="F117" s="66"/>
    </row>
    <row r="118" spans="2:6" ht="27.9" customHeight="1" x14ac:dyDescent="0.3">
      <c r="B118" s="66"/>
      <c r="C118" s="67"/>
      <c r="D118" s="68"/>
      <c r="E118" s="66"/>
      <c r="F118" s="66"/>
    </row>
    <row r="119" spans="2:6" ht="27.9" customHeight="1" x14ac:dyDescent="0.3">
      <c r="B119" s="66"/>
      <c r="C119" s="67"/>
      <c r="D119" s="68"/>
      <c r="E119" s="66"/>
      <c r="F119" s="66"/>
    </row>
    <row r="120" spans="2:6" ht="27.9" customHeight="1" x14ac:dyDescent="0.3">
      <c r="B120" s="66"/>
      <c r="C120" s="67"/>
      <c r="D120" s="68"/>
      <c r="E120" s="66"/>
      <c r="F120" s="66"/>
    </row>
    <row r="121" spans="2:6" ht="27.9" customHeight="1" x14ac:dyDescent="0.3">
      <c r="B121" s="66"/>
      <c r="C121" s="67"/>
      <c r="D121" s="68"/>
      <c r="E121" s="66"/>
      <c r="F121" s="66"/>
    </row>
    <row r="122" spans="2:6" ht="27.9" customHeight="1" x14ac:dyDescent="0.3">
      <c r="B122" s="66"/>
      <c r="C122" s="67"/>
      <c r="D122" s="68"/>
      <c r="E122" s="66"/>
      <c r="F122" s="66"/>
    </row>
    <row r="123" spans="2:6" ht="27.9" customHeight="1" x14ac:dyDescent="0.3">
      <c r="B123" s="66"/>
      <c r="C123" s="67"/>
      <c r="D123" s="68"/>
      <c r="E123" s="66"/>
      <c r="F123" s="66"/>
    </row>
    <row r="124" spans="2:6" ht="27.9" customHeight="1" x14ac:dyDescent="0.3">
      <c r="B124" s="66"/>
      <c r="C124" s="67"/>
      <c r="D124" s="68"/>
      <c r="E124" s="66"/>
      <c r="F124" s="66"/>
    </row>
    <row r="125" spans="2:6" ht="27.9" customHeight="1" x14ac:dyDescent="0.3">
      <c r="B125" s="66"/>
      <c r="C125" s="67"/>
      <c r="D125" s="68"/>
      <c r="E125" s="66"/>
      <c r="F125" s="66"/>
    </row>
    <row r="126" spans="2:6" ht="27.9" customHeight="1" x14ac:dyDescent="0.3">
      <c r="B126" s="66"/>
      <c r="C126" s="67"/>
      <c r="D126" s="68"/>
      <c r="E126" s="66"/>
      <c r="F126" s="66"/>
    </row>
    <row r="127" spans="2:6" ht="27.9" customHeight="1" x14ac:dyDescent="0.3">
      <c r="B127" s="66"/>
      <c r="C127" s="67"/>
      <c r="D127" s="68"/>
      <c r="E127" s="66"/>
      <c r="F127" s="66"/>
    </row>
    <row r="128" spans="2:6" ht="27.9" customHeight="1" x14ac:dyDescent="0.3">
      <c r="B128" s="66"/>
      <c r="C128" s="67"/>
      <c r="D128" s="68"/>
      <c r="E128" s="66"/>
      <c r="F128" s="66"/>
    </row>
    <row r="129" spans="2:6" ht="27.9" customHeight="1" x14ac:dyDescent="0.3">
      <c r="B129" s="66"/>
      <c r="C129" s="67"/>
      <c r="D129" s="68"/>
      <c r="E129" s="66"/>
      <c r="F129" s="66"/>
    </row>
    <row r="130" spans="2:6" ht="27.9" customHeight="1" x14ac:dyDescent="0.3">
      <c r="B130" s="66"/>
      <c r="C130" s="67"/>
      <c r="D130" s="68"/>
      <c r="E130" s="66"/>
      <c r="F130" s="66"/>
    </row>
    <row r="131" spans="2:6" ht="27.9" customHeight="1" x14ac:dyDescent="0.3">
      <c r="B131" s="66"/>
      <c r="C131" s="67"/>
      <c r="D131" s="68"/>
      <c r="E131" s="66"/>
      <c r="F131" s="66"/>
    </row>
    <row r="132" spans="2:6" ht="27.9" customHeight="1" x14ac:dyDescent="0.3">
      <c r="B132" s="66"/>
      <c r="C132" s="67"/>
      <c r="D132" s="68"/>
      <c r="E132" s="66"/>
      <c r="F132" s="66"/>
    </row>
    <row r="133" spans="2:6" ht="27.9" customHeight="1" x14ac:dyDescent="0.3">
      <c r="B133" s="66"/>
      <c r="C133" s="67"/>
      <c r="D133" s="68"/>
      <c r="E133" s="66"/>
      <c r="F133" s="66"/>
    </row>
    <row r="134" spans="2:6" ht="27.9" customHeight="1" x14ac:dyDescent="0.3">
      <c r="B134" s="66"/>
      <c r="C134" s="67"/>
      <c r="D134" s="68"/>
      <c r="E134" s="66"/>
      <c r="F134" s="66"/>
    </row>
    <row r="135" spans="2:6" ht="27.9" customHeight="1" x14ac:dyDescent="0.3">
      <c r="B135" s="66"/>
      <c r="C135" s="67"/>
      <c r="D135" s="68"/>
      <c r="E135" s="66"/>
      <c r="F135" s="66"/>
    </row>
    <row r="136" spans="2:6" ht="27.9" customHeight="1" x14ac:dyDescent="0.3">
      <c r="B136" s="66"/>
      <c r="C136" s="67"/>
      <c r="D136" s="68"/>
      <c r="E136" s="66"/>
      <c r="F136" s="66"/>
    </row>
    <row r="137" spans="2:6" ht="27.9" customHeight="1" x14ac:dyDescent="0.3">
      <c r="B137" s="66"/>
      <c r="C137" s="67"/>
      <c r="D137" s="68"/>
      <c r="E137" s="66"/>
      <c r="F137" s="66"/>
    </row>
    <row r="138" spans="2:6" ht="27.9" customHeight="1" x14ac:dyDescent="0.3">
      <c r="B138" s="66"/>
      <c r="C138" s="67"/>
      <c r="D138" s="68"/>
      <c r="E138" s="66"/>
      <c r="F138" s="66"/>
    </row>
    <row r="139" spans="2:6" ht="27.9" customHeight="1" x14ac:dyDescent="0.3">
      <c r="B139" s="66"/>
      <c r="C139" s="67"/>
      <c r="D139" s="68"/>
      <c r="E139" s="66"/>
      <c r="F139" s="66"/>
    </row>
    <row r="140" spans="2:6" ht="27.9" customHeight="1" x14ac:dyDescent="0.3">
      <c r="B140" s="66"/>
      <c r="C140" s="67"/>
      <c r="D140" s="68"/>
      <c r="E140" s="66"/>
      <c r="F140" s="66"/>
    </row>
    <row r="141" spans="2:6" ht="27.9" customHeight="1" x14ac:dyDescent="0.3">
      <c r="B141" s="66"/>
      <c r="C141" s="67"/>
      <c r="D141" s="68"/>
      <c r="E141" s="66"/>
      <c r="F141" s="66"/>
    </row>
    <row r="142" spans="2:6" ht="27.9" customHeight="1" x14ac:dyDescent="0.3">
      <c r="B142" s="66"/>
      <c r="C142" s="67"/>
      <c r="D142" s="68"/>
      <c r="E142" s="66"/>
      <c r="F142" s="66"/>
    </row>
    <row r="143" spans="2:6" ht="27.9" customHeight="1" x14ac:dyDescent="0.3">
      <c r="B143" s="66"/>
      <c r="C143" s="67"/>
      <c r="D143" s="68"/>
      <c r="E143" s="66"/>
      <c r="F143" s="66"/>
    </row>
    <row r="144" spans="2:6" ht="27.9" customHeight="1" x14ac:dyDescent="0.3">
      <c r="B144" s="66"/>
      <c r="C144" s="67"/>
      <c r="D144" s="68"/>
      <c r="E144" s="66"/>
      <c r="F144" s="66"/>
    </row>
    <row r="145" spans="2:6" ht="27.9" customHeight="1" x14ac:dyDescent="0.3">
      <c r="B145" s="66"/>
      <c r="C145" s="67"/>
      <c r="D145" s="68"/>
      <c r="E145" s="66"/>
      <c r="F145" s="66"/>
    </row>
    <row r="146" spans="2:6" ht="27.9" customHeight="1" x14ac:dyDescent="0.3">
      <c r="B146" s="66"/>
      <c r="C146" s="67"/>
      <c r="D146" s="68"/>
      <c r="E146" s="66"/>
      <c r="F146" s="66"/>
    </row>
    <row r="147" spans="2:6" ht="27.9" customHeight="1" x14ac:dyDescent="0.3">
      <c r="B147" s="66"/>
      <c r="C147" s="67"/>
      <c r="D147" s="68"/>
      <c r="E147" s="66"/>
      <c r="F147" s="66"/>
    </row>
    <row r="148" spans="2:6" ht="27.9" customHeight="1" x14ac:dyDescent="0.3">
      <c r="B148" s="66"/>
      <c r="C148" s="67"/>
      <c r="D148" s="68"/>
      <c r="E148" s="66"/>
      <c r="F148" s="66"/>
    </row>
    <row r="149" spans="2:6" ht="27.9" customHeight="1" x14ac:dyDescent="0.3">
      <c r="B149" s="66"/>
      <c r="C149" s="67"/>
      <c r="D149" s="68"/>
      <c r="E149" s="66"/>
      <c r="F149" s="66"/>
    </row>
    <row r="150" spans="2:6" ht="27.9" customHeight="1" x14ac:dyDescent="0.3">
      <c r="B150" s="66"/>
      <c r="C150" s="67"/>
      <c r="D150" s="68"/>
      <c r="E150" s="66"/>
      <c r="F150" s="66"/>
    </row>
    <row r="151" spans="2:6" ht="27.9" customHeight="1" x14ac:dyDescent="0.3">
      <c r="B151" s="66"/>
      <c r="C151" s="67"/>
      <c r="D151" s="68"/>
      <c r="E151" s="66"/>
      <c r="F151" s="66"/>
    </row>
    <row r="152" spans="2:6" ht="27.9" customHeight="1" x14ac:dyDescent="0.3">
      <c r="B152" s="66"/>
      <c r="C152" s="67"/>
      <c r="D152" s="68"/>
      <c r="E152" s="66"/>
      <c r="F152" s="66"/>
    </row>
    <row r="153" spans="2:6" ht="27.9" customHeight="1" x14ac:dyDescent="0.3">
      <c r="B153" s="66"/>
      <c r="C153" s="67"/>
      <c r="D153" s="68"/>
      <c r="E153" s="66"/>
      <c r="F153" s="66"/>
    </row>
    <row r="154" spans="2:6" ht="27.9" customHeight="1" x14ac:dyDescent="0.3">
      <c r="B154" s="66"/>
      <c r="C154" s="67"/>
      <c r="D154" s="68"/>
      <c r="E154" s="66"/>
      <c r="F154" s="66"/>
    </row>
    <row r="155" spans="2:6" ht="27.9" customHeight="1" x14ac:dyDescent="0.3">
      <c r="B155" s="66"/>
      <c r="C155" s="67"/>
      <c r="D155" s="68"/>
      <c r="E155" s="66"/>
      <c r="F155" s="66"/>
    </row>
    <row r="156" spans="2:6" ht="27.9" customHeight="1" x14ac:dyDescent="0.3">
      <c r="B156" s="66"/>
      <c r="C156" s="67"/>
      <c r="D156" s="68"/>
      <c r="E156" s="66"/>
      <c r="F156" s="66"/>
    </row>
    <row r="157" spans="2:6" ht="27.9" customHeight="1" x14ac:dyDescent="0.3">
      <c r="B157" s="66"/>
      <c r="C157" s="67"/>
      <c r="D157" s="68"/>
      <c r="E157" s="66"/>
      <c r="F157" s="66"/>
    </row>
    <row r="158" spans="2:6" ht="27.9" customHeight="1" x14ac:dyDescent="0.3">
      <c r="B158" s="66"/>
      <c r="C158" s="67"/>
      <c r="D158" s="68"/>
      <c r="E158" s="66"/>
      <c r="F158" s="66"/>
    </row>
    <row r="159" spans="2:6" ht="27.9" customHeight="1" x14ac:dyDescent="0.3">
      <c r="B159" s="66"/>
      <c r="C159" s="67"/>
      <c r="D159" s="68"/>
      <c r="E159" s="66"/>
      <c r="F159" s="66"/>
    </row>
    <row r="160" spans="2:6" ht="27.9" customHeight="1" x14ac:dyDescent="0.3">
      <c r="B160" s="66"/>
      <c r="C160" s="67"/>
      <c r="D160" s="68"/>
      <c r="E160" s="66"/>
      <c r="F160" s="66"/>
    </row>
    <row r="161" spans="2:6" ht="27.9" customHeight="1" x14ac:dyDescent="0.3">
      <c r="B161" s="66"/>
      <c r="C161" s="67"/>
      <c r="D161" s="68"/>
      <c r="E161" s="66"/>
      <c r="F161" s="66"/>
    </row>
    <row r="162" spans="2:6" ht="27.9" customHeight="1" x14ac:dyDescent="0.3">
      <c r="B162" s="66"/>
      <c r="C162" s="67"/>
      <c r="D162" s="68"/>
      <c r="E162" s="66"/>
      <c r="F162" s="66"/>
    </row>
    <row r="163" spans="2:6" ht="27.9" customHeight="1" x14ac:dyDescent="0.3">
      <c r="B163" s="66"/>
      <c r="C163" s="67"/>
      <c r="D163" s="68"/>
      <c r="E163" s="66"/>
      <c r="F163" s="66"/>
    </row>
    <row r="164" spans="2:6" ht="27.9" customHeight="1" x14ac:dyDescent="0.3">
      <c r="B164" s="66"/>
      <c r="C164" s="67"/>
      <c r="D164" s="68"/>
      <c r="E164" s="66"/>
      <c r="F164" s="66"/>
    </row>
    <row r="165" spans="2:6" ht="27.9" customHeight="1" x14ac:dyDescent="0.3">
      <c r="B165" s="66"/>
      <c r="C165" s="67"/>
      <c r="D165" s="68"/>
      <c r="E165" s="66"/>
      <c r="F165" s="66"/>
    </row>
    <row r="166" spans="2:6" ht="27.9" customHeight="1" x14ac:dyDescent="0.3">
      <c r="B166" s="66"/>
      <c r="C166" s="67"/>
      <c r="D166" s="68"/>
      <c r="E166" s="66"/>
      <c r="F166" s="66"/>
    </row>
    <row r="167" spans="2:6" ht="27.9" customHeight="1" x14ac:dyDescent="0.3">
      <c r="B167" s="66"/>
      <c r="C167" s="67"/>
      <c r="D167" s="68"/>
      <c r="E167" s="66"/>
      <c r="F167" s="66"/>
    </row>
    <row r="168" spans="2:6" ht="27.9" customHeight="1" x14ac:dyDescent="0.3">
      <c r="B168" s="66"/>
      <c r="C168" s="67"/>
      <c r="D168" s="68"/>
      <c r="E168" s="66"/>
      <c r="F168" s="66"/>
    </row>
    <row r="169" spans="2:6" ht="27.9" customHeight="1" x14ac:dyDescent="0.3">
      <c r="B169" s="66"/>
      <c r="C169" s="67"/>
      <c r="D169" s="68"/>
      <c r="E169" s="66"/>
      <c r="F169" s="66"/>
    </row>
    <row r="170" spans="2:6" ht="27.9" customHeight="1" x14ac:dyDescent="0.3">
      <c r="B170" s="66"/>
      <c r="C170" s="67"/>
      <c r="D170" s="68"/>
      <c r="E170" s="66"/>
      <c r="F170" s="66"/>
    </row>
    <row r="171" spans="2:6" ht="27.9" customHeight="1" x14ac:dyDescent="0.3">
      <c r="B171" s="66"/>
      <c r="C171" s="67"/>
      <c r="D171" s="68"/>
      <c r="E171" s="66"/>
      <c r="F171" s="66"/>
    </row>
    <row r="172" spans="2:6" ht="27.9" customHeight="1" x14ac:dyDescent="0.3">
      <c r="B172" s="66"/>
      <c r="C172" s="67"/>
      <c r="D172" s="68"/>
      <c r="E172" s="66"/>
      <c r="F172" s="66"/>
    </row>
    <row r="173" spans="2:6" ht="27.9" customHeight="1" x14ac:dyDescent="0.3">
      <c r="B173" s="66"/>
      <c r="C173" s="67"/>
      <c r="D173" s="68"/>
      <c r="E173" s="66"/>
      <c r="F173" s="66"/>
    </row>
    <row r="174" spans="2:6" ht="27.9" customHeight="1" x14ac:dyDescent="0.3">
      <c r="B174" s="66"/>
      <c r="C174" s="67"/>
      <c r="D174" s="68"/>
      <c r="E174" s="66"/>
      <c r="F174" s="66"/>
    </row>
    <row r="175" spans="2:6" ht="27.9" customHeight="1" x14ac:dyDescent="0.3">
      <c r="B175" s="66"/>
      <c r="C175" s="67"/>
      <c r="D175" s="68"/>
      <c r="E175" s="66"/>
      <c r="F175" s="66"/>
    </row>
    <row r="176" spans="2:6" ht="27.9" customHeight="1" x14ac:dyDescent="0.3">
      <c r="B176" s="66"/>
      <c r="C176" s="67"/>
      <c r="D176" s="68"/>
      <c r="E176" s="66"/>
      <c r="F176" s="66"/>
    </row>
    <row r="177" spans="2:6" ht="27.9" customHeight="1" x14ac:dyDescent="0.3">
      <c r="B177" s="66"/>
      <c r="C177" s="67"/>
      <c r="D177" s="68"/>
      <c r="E177" s="66"/>
      <c r="F177" s="66"/>
    </row>
    <row r="178" spans="2:6" ht="27.9" customHeight="1" x14ac:dyDescent="0.3">
      <c r="B178" s="66"/>
      <c r="C178" s="67"/>
      <c r="D178" s="68"/>
      <c r="E178" s="66"/>
      <c r="F178" s="66"/>
    </row>
    <row r="179" spans="2:6" ht="27.9" customHeight="1" x14ac:dyDescent="0.3">
      <c r="B179" s="66"/>
      <c r="C179" s="67"/>
      <c r="D179" s="68"/>
      <c r="E179" s="66"/>
      <c r="F179" s="66"/>
    </row>
    <row r="180" spans="2:6" ht="27.9" customHeight="1" x14ac:dyDescent="0.3">
      <c r="B180" s="66"/>
      <c r="C180" s="67"/>
      <c r="D180" s="68"/>
      <c r="E180" s="66"/>
      <c r="F180" s="66"/>
    </row>
    <row r="181" spans="2:6" ht="27.9" customHeight="1" x14ac:dyDescent="0.3">
      <c r="B181" s="66"/>
      <c r="C181" s="67"/>
      <c r="D181" s="68"/>
      <c r="E181" s="66"/>
      <c r="F181" s="66"/>
    </row>
    <row r="182" spans="2:6" ht="27.9" customHeight="1" x14ac:dyDescent="0.3">
      <c r="B182" s="66"/>
      <c r="C182" s="67"/>
      <c r="D182" s="68"/>
      <c r="E182" s="66"/>
      <c r="F182" s="66"/>
    </row>
    <row r="183" spans="2:6" ht="27.9" customHeight="1" x14ac:dyDescent="0.3">
      <c r="B183" s="66"/>
      <c r="C183" s="67"/>
      <c r="D183" s="68"/>
      <c r="E183" s="66"/>
      <c r="F183" s="66"/>
    </row>
    <row r="184" spans="2:6" ht="27.9" customHeight="1" x14ac:dyDescent="0.3">
      <c r="B184" s="66"/>
      <c r="C184" s="67"/>
      <c r="D184" s="68"/>
      <c r="E184" s="66"/>
      <c r="F184" s="66"/>
    </row>
    <row r="185" spans="2:6" ht="27.9" customHeight="1" x14ac:dyDescent="0.3">
      <c r="B185" s="66"/>
      <c r="C185" s="67"/>
      <c r="D185" s="68"/>
      <c r="E185" s="66"/>
      <c r="F185" s="66"/>
    </row>
    <row r="186" spans="2:6" ht="27.9" customHeight="1" x14ac:dyDescent="0.3">
      <c r="B186" s="66"/>
      <c r="C186" s="67"/>
      <c r="D186" s="68"/>
      <c r="E186" s="66"/>
      <c r="F186" s="66"/>
    </row>
    <row r="187" spans="2:6" ht="27.9" customHeight="1" x14ac:dyDescent="0.3">
      <c r="B187" s="66"/>
      <c r="C187" s="67"/>
      <c r="D187" s="68"/>
      <c r="E187" s="66"/>
      <c r="F187" s="66"/>
    </row>
    <row r="188" spans="2:6" ht="27.9" customHeight="1" x14ac:dyDescent="0.3">
      <c r="B188" s="66"/>
      <c r="C188" s="67"/>
      <c r="D188" s="68"/>
      <c r="E188" s="66"/>
      <c r="F188" s="66"/>
    </row>
    <row r="189" spans="2:6" ht="27.9" customHeight="1" x14ac:dyDescent="0.3">
      <c r="B189" s="66"/>
      <c r="C189" s="67"/>
      <c r="D189" s="68"/>
      <c r="E189" s="66"/>
      <c r="F189" s="66"/>
    </row>
    <row r="190" spans="2:6" ht="27.9" customHeight="1" x14ac:dyDescent="0.3">
      <c r="B190" s="66"/>
      <c r="C190" s="67"/>
      <c r="D190" s="68"/>
      <c r="E190" s="66"/>
      <c r="F190" s="66"/>
    </row>
    <row r="191" spans="2:6" ht="27.9" customHeight="1" x14ac:dyDescent="0.3">
      <c r="B191" s="66"/>
      <c r="C191" s="67"/>
      <c r="D191" s="68"/>
      <c r="E191" s="66"/>
      <c r="F191" s="66"/>
    </row>
    <row r="192" spans="2:6" ht="27.9" customHeight="1" x14ac:dyDescent="0.3">
      <c r="B192" s="66"/>
      <c r="C192" s="67"/>
      <c r="D192" s="68"/>
      <c r="E192" s="66"/>
      <c r="F192" s="66"/>
    </row>
    <row r="193" spans="2:6" ht="27.9" customHeight="1" x14ac:dyDescent="0.3">
      <c r="B193" s="66"/>
      <c r="C193" s="67"/>
      <c r="D193" s="68"/>
      <c r="E193" s="66"/>
      <c r="F193" s="66"/>
    </row>
    <row r="194" spans="2:6" ht="27.9" customHeight="1" x14ac:dyDescent="0.3">
      <c r="B194" s="66"/>
      <c r="C194" s="67"/>
      <c r="D194" s="68"/>
      <c r="E194" s="66"/>
      <c r="F194" s="66"/>
    </row>
    <row r="195" spans="2:6" ht="27.9" customHeight="1" x14ac:dyDescent="0.3">
      <c r="B195" s="66"/>
      <c r="C195" s="67"/>
      <c r="D195" s="68"/>
      <c r="E195" s="66"/>
      <c r="F195" s="66"/>
    </row>
    <row r="196" spans="2:6" ht="27.9" customHeight="1" x14ac:dyDescent="0.3">
      <c r="B196" s="66"/>
      <c r="C196" s="67"/>
      <c r="D196" s="68"/>
      <c r="E196" s="66"/>
      <c r="F196" s="66"/>
    </row>
    <row r="197" spans="2:6" ht="27.9" customHeight="1" x14ac:dyDescent="0.3">
      <c r="B197" s="66"/>
      <c r="C197" s="67"/>
      <c r="D197" s="68"/>
      <c r="E197" s="66"/>
      <c r="F197" s="66"/>
    </row>
    <row r="198" spans="2:6" ht="27.9" customHeight="1" x14ac:dyDescent="0.3">
      <c r="B198" s="66"/>
      <c r="C198" s="67"/>
      <c r="D198" s="68"/>
      <c r="E198" s="66"/>
      <c r="F198" s="66"/>
    </row>
    <row r="199" spans="2:6" ht="27.9" customHeight="1" x14ac:dyDescent="0.3">
      <c r="B199" s="66"/>
      <c r="C199" s="67"/>
      <c r="D199" s="68"/>
      <c r="E199" s="66"/>
      <c r="F199" s="66"/>
    </row>
    <row r="200" spans="2:6" ht="27.9" customHeight="1" x14ac:dyDescent="0.3">
      <c r="B200" s="66"/>
      <c r="C200" s="67"/>
      <c r="D200" s="68"/>
      <c r="E200" s="66"/>
      <c r="F200" s="66"/>
    </row>
    <row r="201" spans="2:6" ht="27.9" customHeight="1" x14ac:dyDescent="0.3">
      <c r="B201" s="66"/>
      <c r="C201" s="67"/>
      <c r="D201" s="68"/>
      <c r="E201" s="66"/>
      <c r="F201" s="66"/>
    </row>
    <row r="202" spans="2:6" ht="27.9" customHeight="1" x14ac:dyDescent="0.3">
      <c r="B202" s="66"/>
      <c r="C202" s="67"/>
      <c r="D202" s="68"/>
      <c r="E202" s="66"/>
      <c r="F202" s="66"/>
    </row>
    <row r="203" spans="2:6" ht="27.9" customHeight="1" x14ac:dyDescent="0.3">
      <c r="B203" s="66"/>
      <c r="C203" s="67"/>
      <c r="D203" s="68"/>
      <c r="E203" s="66"/>
      <c r="F203" s="66"/>
    </row>
    <row r="204" spans="2:6" ht="27.9" customHeight="1" x14ac:dyDescent="0.3">
      <c r="B204" s="66"/>
      <c r="C204" s="67"/>
      <c r="D204" s="68"/>
      <c r="E204" s="66"/>
      <c r="F204" s="66"/>
    </row>
    <row r="205" spans="2:6" ht="27.9" customHeight="1" x14ac:dyDescent="0.3">
      <c r="B205" s="66"/>
      <c r="C205" s="67"/>
      <c r="D205" s="68"/>
      <c r="E205" s="66"/>
      <c r="F205" s="66"/>
    </row>
    <row r="206" spans="2:6" ht="27.9" customHeight="1" x14ac:dyDescent="0.3">
      <c r="B206" s="66"/>
      <c r="C206" s="67"/>
      <c r="D206" s="68"/>
      <c r="E206" s="66"/>
      <c r="F206" s="66"/>
    </row>
    <row r="207" spans="2:6" ht="27.9" customHeight="1" x14ac:dyDescent="0.3">
      <c r="B207" s="66"/>
      <c r="C207" s="67"/>
      <c r="D207" s="68"/>
      <c r="E207" s="66"/>
      <c r="F207" s="66"/>
    </row>
    <row r="208" spans="2:6" ht="27.9" customHeight="1" x14ac:dyDescent="0.3">
      <c r="B208" s="66"/>
      <c r="C208" s="67"/>
      <c r="D208" s="68"/>
      <c r="E208" s="66"/>
      <c r="F208" s="66"/>
    </row>
    <row r="209" spans="2:6" ht="27.9" customHeight="1" x14ac:dyDescent="0.3">
      <c r="B209" s="66"/>
      <c r="C209" s="67"/>
      <c r="D209" s="68"/>
      <c r="E209" s="66"/>
      <c r="F209" s="66"/>
    </row>
    <row r="210" spans="2:6" ht="27.9" customHeight="1" x14ac:dyDescent="0.3">
      <c r="B210" s="66"/>
      <c r="C210" s="67"/>
      <c r="D210" s="68"/>
      <c r="E210" s="66"/>
      <c r="F210" s="66"/>
    </row>
    <row r="211" spans="2:6" ht="27.9" customHeight="1" x14ac:dyDescent="0.3">
      <c r="B211" s="66"/>
      <c r="C211" s="67"/>
      <c r="D211" s="68"/>
      <c r="E211" s="66"/>
      <c r="F211" s="66"/>
    </row>
    <row r="212" spans="2:6" ht="27.9" customHeight="1" x14ac:dyDescent="0.3">
      <c r="B212" s="66"/>
      <c r="C212" s="67"/>
      <c r="D212" s="68"/>
      <c r="E212" s="66"/>
      <c r="F212" s="66"/>
    </row>
    <row r="213" spans="2:6" ht="27.9" customHeight="1" x14ac:dyDescent="0.3">
      <c r="B213" s="66"/>
      <c r="C213" s="67"/>
      <c r="D213" s="68"/>
      <c r="E213" s="66"/>
      <c r="F213" s="66"/>
    </row>
    <row r="214" spans="2:6" ht="27.9" customHeight="1" x14ac:dyDescent="0.3">
      <c r="B214" s="66"/>
      <c r="C214" s="67"/>
      <c r="D214" s="68"/>
      <c r="E214" s="66"/>
      <c r="F214" s="66"/>
    </row>
    <row r="215" spans="2:6" ht="27.9" customHeight="1" x14ac:dyDescent="0.3">
      <c r="B215" s="66"/>
      <c r="C215" s="67"/>
      <c r="D215" s="68"/>
      <c r="E215" s="66"/>
      <c r="F215" s="66"/>
    </row>
    <row r="216" spans="2:6" ht="27.9" customHeight="1" x14ac:dyDescent="0.3">
      <c r="B216" s="66"/>
      <c r="C216" s="67"/>
      <c r="D216" s="68"/>
      <c r="E216" s="66"/>
      <c r="F216" s="66"/>
    </row>
    <row r="217" spans="2:6" ht="27.9" customHeight="1" x14ac:dyDescent="0.3">
      <c r="B217" s="66"/>
      <c r="C217" s="67"/>
      <c r="D217" s="68"/>
      <c r="E217" s="66"/>
      <c r="F217" s="66"/>
    </row>
    <row r="218" spans="2:6" ht="27.9" customHeight="1" x14ac:dyDescent="0.3"/>
    <row r="219" spans="2:6" ht="27.9" customHeight="1" x14ac:dyDescent="0.3"/>
    <row r="220" spans="2:6" ht="27.9" customHeight="1" x14ac:dyDescent="0.3"/>
    <row r="221" spans="2:6" ht="27.9" customHeight="1" x14ac:dyDescent="0.3"/>
    <row r="222" spans="2:6" ht="27.9" customHeight="1" x14ac:dyDescent="0.3"/>
    <row r="223" spans="2:6" ht="27.9" customHeight="1" x14ac:dyDescent="0.3"/>
    <row r="224" spans="2:6" ht="27.9" customHeight="1" x14ac:dyDescent="0.3"/>
    <row r="225" ht="27.9" customHeight="1" x14ac:dyDescent="0.3"/>
    <row r="226" ht="27.9" customHeight="1" x14ac:dyDescent="0.3"/>
    <row r="227" ht="27.9" customHeight="1" x14ac:dyDescent="0.3"/>
    <row r="228" ht="27.9" customHeight="1" x14ac:dyDescent="0.3"/>
    <row r="229" ht="27.9" customHeight="1" x14ac:dyDescent="0.3"/>
    <row r="230" ht="27.9" customHeight="1" x14ac:dyDescent="0.3"/>
    <row r="231" ht="27.9" customHeight="1" x14ac:dyDescent="0.3"/>
    <row r="232" ht="27.9" customHeight="1" x14ac:dyDescent="0.3"/>
    <row r="233" ht="27.9" customHeight="1" x14ac:dyDescent="0.3"/>
    <row r="234" ht="27.9" customHeight="1" x14ac:dyDescent="0.3"/>
    <row r="235" ht="27.9" customHeight="1" x14ac:dyDescent="0.3"/>
    <row r="236" ht="27.9" customHeight="1" x14ac:dyDescent="0.3"/>
    <row r="237" ht="27.9" customHeight="1" x14ac:dyDescent="0.3"/>
    <row r="238" ht="27.9" customHeight="1" x14ac:dyDescent="0.3"/>
    <row r="239" ht="27.9" customHeight="1" x14ac:dyDescent="0.3"/>
    <row r="240" ht="27.9" customHeight="1" x14ac:dyDescent="0.3"/>
    <row r="241" ht="27.9" customHeight="1" x14ac:dyDescent="0.3"/>
    <row r="242" ht="27.9" customHeight="1" x14ac:dyDescent="0.3"/>
    <row r="243" ht="27.9" customHeight="1" x14ac:dyDescent="0.3"/>
    <row r="244" ht="27.9" customHeight="1" x14ac:dyDescent="0.3"/>
    <row r="245" ht="27.9" customHeight="1" x14ac:dyDescent="0.3"/>
    <row r="246" ht="27.9" customHeight="1" x14ac:dyDescent="0.3"/>
    <row r="247" ht="27.9" customHeight="1" x14ac:dyDescent="0.3"/>
    <row r="248" ht="27.9" customHeight="1" x14ac:dyDescent="0.3"/>
    <row r="249" ht="27.9" customHeight="1" x14ac:dyDescent="0.3"/>
    <row r="250" ht="27.9" customHeight="1" x14ac:dyDescent="0.3"/>
    <row r="251" ht="27.9" customHeight="1" x14ac:dyDescent="0.3"/>
    <row r="252" ht="27.9" customHeight="1" x14ac:dyDescent="0.3"/>
    <row r="253" ht="27.9" customHeight="1" x14ac:dyDescent="0.3"/>
    <row r="254" ht="27.9" customHeight="1" x14ac:dyDescent="0.3"/>
    <row r="255" ht="27.9" customHeight="1" x14ac:dyDescent="0.3"/>
    <row r="256" ht="27.9" customHeight="1" x14ac:dyDescent="0.3"/>
    <row r="257" ht="24.9" customHeight="1" x14ac:dyDescent="0.3"/>
    <row r="258" ht="24.9" customHeight="1" x14ac:dyDescent="0.3"/>
    <row r="259" ht="24.9" customHeight="1" x14ac:dyDescent="0.3"/>
    <row r="260" ht="24.9" customHeight="1" x14ac:dyDescent="0.3"/>
    <row r="261" ht="24.9" customHeight="1" x14ac:dyDescent="0.3"/>
    <row r="262" ht="24.9" customHeight="1" x14ac:dyDescent="0.3"/>
    <row r="263" ht="24.9" customHeight="1" x14ac:dyDescent="0.3"/>
    <row r="264" ht="24.9" customHeight="1" x14ac:dyDescent="0.3"/>
  </sheetData>
  <sheetProtection algorithmName="SHA-512" hashValue="T4xVu+y1Gh0E8g5E8C3nCqsBIu5KSIB9gAORfvGcnOyTq8WkHW8luDVtOcRbmpNw+hXfjCIA5LkBtbQMCKT8ZA==" saltValue="P1N6afPHzvmHCAd7T60rvA==" spinCount="100000" sheet="1" selectLockedCells="1"/>
  <mergeCells count="28">
    <mergeCell ref="A1:A3"/>
    <mergeCell ref="B5:G5"/>
    <mergeCell ref="B6:G6"/>
    <mergeCell ref="B7:G7"/>
    <mergeCell ref="B4:G4"/>
    <mergeCell ref="A91:B91"/>
    <mergeCell ref="C91:E91"/>
    <mergeCell ref="H1:H9"/>
    <mergeCell ref="B9:G9"/>
    <mergeCell ref="I1:I9"/>
    <mergeCell ref="H90:H92"/>
    <mergeCell ref="F11:G11"/>
    <mergeCell ref="A90:B90"/>
    <mergeCell ref="C90:E90"/>
    <mergeCell ref="F87:G87"/>
    <mergeCell ref="B8:G8"/>
    <mergeCell ref="A4:A9"/>
    <mergeCell ref="A92:G92"/>
    <mergeCell ref="A88:E88"/>
    <mergeCell ref="F88:G88"/>
    <mergeCell ref="A89:B89"/>
    <mergeCell ref="L1:L9"/>
    <mergeCell ref="H11:L11"/>
    <mergeCell ref="K1:K9"/>
    <mergeCell ref="J1:J9"/>
    <mergeCell ref="D89:H89"/>
    <mergeCell ref="B10:G10"/>
    <mergeCell ref="B1:G3"/>
  </mergeCells>
  <printOptions verticalCentered="1"/>
  <pageMargins left="0.25" right="0.25" top="0.75" bottom="0.75" header="0.3" footer="0.3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0390A0A8C43AE4F8A80E27B4167B95B" ma:contentTypeVersion="6" ma:contentTypeDescription="Luo uusi asiakirja." ma:contentTypeScope="" ma:versionID="6c3451f06176175ccf69160b3887f558">
  <xsd:schema xmlns:xsd="http://www.w3.org/2001/XMLSchema" xmlns:xs="http://www.w3.org/2001/XMLSchema" xmlns:p="http://schemas.microsoft.com/office/2006/metadata/properties" xmlns:ns2="0bde4559-da52-47f7-9ad0-1f9096d5631a" xmlns:ns3="cdbbc3e2-99db-47ea-904e-d0d7556e85b3" targetNamespace="http://schemas.microsoft.com/office/2006/metadata/properties" ma:root="true" ma:fieldsID="529e038144a22d8981c455bea694cf81" ns2:_="" ns3:_="">
    <xsd:import namespace="0bde4559-da52-47f7-9ad0-1f9096d5631a"/>
    <xsd:import namespace="cdbbc3e2-99db-47ea-904e-d0d7556e85b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e4559-da52-47f7-9ad0-1f9096d563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bc3e2-99db-47ea-904e-d0d7556e85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3090F3-7F9D-4315-AA0A-BDB5F0C18D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82682F-C9F7-445D-91D5-323801B0111D}">
  <ds:schemaRefs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cdbbc3e2-99db-47ea-904e-d0d7556e85b3"/>
    <ds:schemaRef ds:uri="0bde4559-da52-47f7-9ad0-1f9096d5631a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2B9FA0-C5BC-4A58-A1FF-FEF28C75D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e4559-da52-47f7-9ad0-1f9096d5631a"/>
    <ds:schemaRef ds:uri="cdbbc3e2-99db-47ea-904e-d0d7556e8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Varpu Valkeinen</dc:creator>
  <cp:lastModifiedBy>Maria Salo</cp:lastModifiedBy>
  <cp:lastPrinted>2015-04-02T06:20:02Z</cp:lastPrinted>
  <dcterms:created xsi:type="dcterms:W3CDTF">2012-12-03T11:58:48Z</dcterms:created>
  <dcterms:modified xsi:type="dcterms:W3CDTF">2018-11-12T09:02:53Z</dcterms:modified>
</cp:coreProperties>
</file>